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PRIHODA'!$A$1:$H$80</definedName>
  </definedNames>
  <calcPr fullCalcOnLoad="1"/>
</workbook>
</file>

<file path=xl/sharedStrings.xml><?xml version="1.0" encoding="utf-8"?>
<sst xmlns="http://schemas.openxmlformats.org/spreadsheetml/2006/main" count="130" uniqueCount="78">
  <si>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</si>
  <si>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</si>
  <si>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</si>
  <si>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</si>
  <si>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</si>
  <si>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</si>
  <si>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</si>
  <si>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</si>
  <si>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</si>
  <si>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</si>
  <si>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</si>
  <si>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</si>
  <si>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</si>
  <si>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</si>
  <si>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</si>
  <si>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</si>
  <si>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</si>
  <si>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</si>
  <si>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</si>
  <si>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</si>
  <si>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</si>
  <si>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</si>
  <si>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</si>
  <si>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</si>
  <si>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</si>
  <si>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</si>
  <si>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</si>
  <si>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</si>
  <si>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</si>
  <si>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</si>
  <si>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</si>
  <si>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</si>
  <si>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</si>
  <si>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</si>
  <si>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</si>
  <si>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</si>
  <si>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</si>
  <si>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</si>
  <si>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</si>
  <si>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</si>
  <si>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</si>
  <si>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</si>
  <si>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</si>
  <si>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</si>
  <si>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</si>
  <si>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Program</t>
  </si>
  <si>
    <t>Ukupno prihodi i primici za 2017.</t>
  </si>
  <si>
    <t>Osnovno i srednjoškolsko obrazovanje</t>
  </si>
  <si>
    <t>Srednjoškolsko obrazovanje-standard</t>
  </si>
  <si>
    <t>UKUPNO:</t>
  </si>
  <si>
    <t>Srednjoškolsko obrazovanje - operativni plan</t>
  </si>
  <si>
    <t>Podizanje kvalitete i standarda kroz aktivnosti škola</t>
  </si>
  <si>
    <t>SVEUKUPNO:</t>
  </si>
  <si>
    <t>SREDNJA STRUKOVNA ŠKOLA KRALJA ZVONIMIRA, KNIN</t>
  </si>
  <si>
    <t>Ukupno prihodi i primici za 2018.</t>
  </si>
  <si>
    <t>2019.</t>
  </si>
  <si>
    <t>Ukupno prihodi i primici za 2019.</t>
  </si>
  <si>
    <t>1007-10</t>
  </si>
  <si>
    <t>1007-11</t>
  </si>
  <si>
    <t>1007-12</t>
  </si>
  <si>
    <t>1007-25</t>
  </si>
  <si>
    <t>1007-28</t>
  </si>
  <si>
    <t>Prijevoz učenika s teškoćama - SŠ</t>
  </si>
  <si>
    <t>Naknade troškova</t>
  </si>
  <si>
    <t>Djelatnost SŠ izvan proračuna</t>
  </si>
  <si>
    <t>Ostali nespomenuti rashodi (mat. Zabava)</t>
  </si>
  <si>
    <t>PROJEKCIJA PLANA ZA 2020.</t>
  </si>
  <si>
    <t>2020.</t>
  </si>
  <si>
    <t>Prijedlog plana 
za 2018.</t>
  </si>
  <si>
    <t>Projekcija plana
za 2019.</t>
  </si>
  <si>
    <t>Projekcija plana 
za 2020.</t>
  </si>
  <si>
    <t>PRIJEDLOG FINANCIJSKOG PLANA PRORAČUNSKIH KORISNIKA ŠIBENSKO-KNINSKE ŽUPANIJE ZA 2019.                                                                                                                                                I PROJEKCIJA PLANA ZA  2020. I 2021. GODINU</t>
  </si>
  <si>
    <t>Prijedlog plana 
za 2019.</t>
  </si>
  <si>
    <t>Projekcija plana
za 2020.</t>
  </si>
  <si>
    <t>Projekcija plana 
za 2021.</t>
  </si>
  <si>
    <t>2021.</t>
  </si>
  <si>
    <t>PRIJEDLOG PLANA ZA 2019.</t>
  </si>
  <si>
    <t>PROJEKCIJA PLANA ZA 2021.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</si>
</sst>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8"/>
      <name val="MS Sans Serif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i/>
      <sz val="9.85"/>
      <color indexed="10"/>
      <name val="Arial"/>
      <family val="2"/>
    </font>
    <font>
      <b/>
      <sz val="10"/>
      <color indexed="10"/>
      <name val="Arial"/>
      <family val="2"/>
    </font>
    <font>
      <b/>
      <sz val="9.85"/>
      <color indexed="10"/>
      <name val="Arial"/>
      <family val="2"/>
    </font>
    <font>
      <sz val="9.85"/>
      <color indexed="10"/>
      <name val="Arial"/>
      <family val="2"/>
    </font>
    <font>
      <b/>
      <i/>
      <sz val="9.85"/>
      <color indexed="10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i/>
      <sz val="9.85"/>
      <color rgb="FFFF0000"/>
      <name val="Arial"/>
      <family val="2"/>
    </font>
    <font>
      <b/>
      <sz val="10"/>
      <color rgb="FFFF0000"/>
      <name val="Arial"/>
      <family val="2"/>
    </font>
    <font>
      <b/>
      <sz val="9.85"/>
      <color rgb="FFFF0000"/>
      <name val="Arial"/>
      <family val="2"/>
    </font>
    <font>
      <sz val="9.85"/>
      <color rgb="FFFF0000"/>
      <name val="Arial"/>
      <family val="2"/>
    </font>
    <font>
      <b/>
      <i/>
      <sz val="9.85"/>
      <color rgb="FFFF0000"/>
      <name val="Arial"/>
      <family val="2"/>
    </font>
    <font>
      <i/>
      <sz val="10"/>
      <color rgb="FFFF0000"/>
      <name val="Arial"/>
      <family val="2"/>
    </font>
    <font>
      <b/>
      <sz val="12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17" fillId="34" borderId="7" applyNumberFormat="0" applyAlignment="0" applyProtection="0"/>
    <xf numFmtId="0" fontId="58" fillId="42" borderId="8" applyNumberFormat="0" applyAlignment="0" applyProtection="0"/>
    <xf numFmtId="0" fontId="15" fillId="0" borderId="9" applyNumberFormat="0" applyFill="0" applyAlignment="0" applyProtection="0"/>
    <xf numFmtId="0" fontId="59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4" borderId="0" applyNumberFormat="0" applyBorder="0" applyAlignment="0" applyProtection="0"/>
    <xf numFmtId="9" fontId="1" fillId="0" borderId="0" applyFont="0" applyFill="0" applyBorder="0" applyAlignment="0" applyProtection="0"/>
    <xf numFmtId="0" fontId="64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5" fillId="45" borderId="14" applyNumberFormat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1" fontId="22" fillId="0" borderId="20" xfId="0" applyNumberFormat="1" applyFont="1" applyBorder="1" applyAlignment="1">
      <alignment wrapText="1"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21" xfId="0" applyNumberFormat="1" applyFont="1" applyFill="1" applyBorder="1" applyAlignment="1">
      <alignment horizontal="right" vertical="top" wrapText="1"/>
    </xf>
    <xf numFmtId="1" fontId="22" fillId="47" borderId="22" xfId="0" applyNumberFormat="1" applyFont="1" applyFill="1" applyBorder="1" applyAlignment="1">
      <alignment horizontal="left" wrapText="1"/>
    </xf>
    <xf numFmtId="0" fontId="69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23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vertical="center"/>
      <protection/>
    </xf>
    <xf numFmtId="0" fontId="69" fillId="0" borderId="0" xfId="0" applyNumberFormat="1" applyFont="1" applyFill="1" applyBorder="1" applyAlignment="1" applyProtection="1">
      <alignment vertical="center"/>
      <protection/>
    </xf>
    <xf numFmtId="0" fontId="27" fillId="0" borderId="24" xfId="0" applyFont="1" applyBorder="1" applyAlignment="1" quotePrefix="1">
      <alignment horizontal="left" vertical="center" wrapText="1"/>
    </xf>
    <xf numFmtId="0" fontId="27" fillId="0" borderId="25" xfId="0" applyFont="1" applyBorder="1" applyAlignment="1" quotePrefix="1">
      <alignment horizontal="left" vertical="center" wrapText="1"/>
    </xf>
    <xf numFmtId="0" fontId="27" fillId="0" borderId="25" xfId="0" applyFont="1" applyBorder="1" applyAlignment="1" quotePrefix="1">
      <alignment horizontal="center" vertical="center" wrapText="1"/>
    </xf>
    <xf numFmtId="0" fontId="27" fillId="0" borderId="25" xfId="0" applyNumberFormat="1" applyFont="1" applyFill="1" applyBorder="1" applyAlignment="1" applyProtection="1" quotePrefix="1">
      <alignment horizontal="left" vertical="center"/>
      <protection/>
    </xf>
    <xf numFmtId="0" fontId="22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vertical="center"/>
      <protection/>
    </xf>
    <xf numFmtId="3" fontId="27" fillId="0" borderId="28" xfId="0" applyNumberFormat="1" applyFont="1" applyFill="1" applyBorder="1" applyAlignment="1" applyProtection="1">
      <alignment horizontal="right" vertical="center" wrapText="1"/>
      <protection/>
    </xf>
    <xf numFmtId="3" fontId="21" fillId="0" borderId="28" xfId="0" applyNumberFormat="1" applyFont="1" applyBorder="1" applyAlignment="1">
      <alignment horizontal="right" vertical="center"/>
    </xf>
    <xf numFmtId="3" fontId="21" fillId="0" borderId="29" xfId="0" applyNumberFormat="1" applyFont="1" applyBorder="1" applyAlignment="1">
      <alignment horizontal="right" vertical="center"/>
    </xf>
    <xf numFmtId="0" fontId="27" fillId="0" borderId="30" xfId="0" applyFont="1" applyBorder="1" applyAlignment="1">
      <alignment horizontal="left" vertical="center"/>
    </xf>
    <xf numFmtId="3" fontId="27" fillId="0" borderId="28" xfId="0" applyNumberFormat="1" applyFont="1" applyBorder="1" applyAlignment="1">
      <alignment horizontal="right" vertical="center"/>
    </xf>
    <xf numFmtId="3" fontId="21" fillId="0" borderId="28" xfId="0" applyNumberFormat="1" applyFont="1" applyFill="1" applyBorder="1" applyAlignment="1" applyProtection="1">
      <alignment horizontal="right" vertical="center" wrapText="1"/>
      <protection/>
    </xf>
    <xf numFmtId="3" fontId="21" fillId="0" borderId="29" xfId="0" applyNumberFormat="1" applyFont="1" applyFill="1" applyBorder="1" applyAlignment="1" applyProtection="1">
      <alignment horizontal="right" vertical="center" wrapText="1"/>
      <protection/>
    </xf>
    <xf numFmtId="3" fontId="27" fillId="0" borderId="31" xfId="0" applyNumberFormat="1" applyFont="1" applyFill="1" applyBorder="1" applyAlignment="1" applyProtection="1">
      <alignment horizontal="right" vertical="center" wrapText="1"/>
      <protection/>
    </xf>
    <xf numFmtId="0" fontId="70" fillId="0" borderId="0" xfId="0" applyNumberFormat="1" applyFont="1" applyFill="1" applyBorder="1" applyAlignment="1" applyProtection="1">
      <alignment vertical="center"/>
      <protection/>
    </xf>
    <xf numFmtId="0" fontId="71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70" fillId="0" borderId="0" xfId="0" applyNumberFormat="1" applyFont="1" applyFill="1" applyBorder="1" applyAlignment="1" applyProtection="1">
      <alignment vertical="center" wrapText="1"/>
      <protection/>
    </xf>
    <xf numFmtId="0" fontId="69" fillId="0" borderId="0" xfId="0" applyNumberFormat="1" applyFont="1" applyFill="1" applyBorder="1" applyAlignment="1" applyProtection="1">
      <alignment horizontal="center" vertical="center"/>
      <protection/>
    </xf>
    <xf numFmtId="3" fontId="27" fillId="0" borderId="32" xfId="0" applyNumberFormat="1" applyFont="1" applyBorder="1" applyAlignment="1">
      <alignment horizontal="right" vertical="center"/>
    </xf>
    <xf numFmtId="0" fontId="30" fillId="0" borderId="0" xfId="0" applyNumberFormat="1" applyFont="1" applyFill="1" applyBorder="1" applyAlignment="1" applyProtection="1">
      <alignment vertical="center"/>
      <protection/>
    </xf>
    <xf numFmtId="3" fontId="27" fillId="0" borderId="31" xfId="0" applyNumberFormat="1" applyFont="1" applyBorder="1" applyAlignment="1">
      <alignment horizontal="right" vertical="center"/>
    </xf>
    <xf numFmtId="3" fontId="27" fillId="0" borderId="33" xfId="0" applyNumberFormat="1" applyFont="1" applyBorder="1" applyAlignment="1">
      <alignment horizontal="right" vertical="center"/>
    </xf>
    <xf numFmtId="0" fontId="27" fillId="0" borderId="34" xfId="0" applyFont="1" applyBorder="1" applyAlignment="1" quotePrefix="1">
      <alignment horizontal="left" vertical="center"/>
    </xf>
    <xf numFmtId="0" fontId="27" fillId="0" borderId="34" xfId="0" applyNumberFormat="1" applyFont="1" applyFill="1" applyBorder="1" applyAlignment="1" applyProtection="1">
      <alignment vertical="center" wrapText="1"/>
      <protection/>
    </xf>
    <xf numFmtId="0" fontId="28" fillId="0" borderId="34" xfId="0" applyNumberFormat="1" applyFont="1" applyFill="1" applyBorder="1" applyAlignment="1" applyProtection="1">
      <alignment vertical="center" wrapText="1"/>
      <protection/>
    </xf>
    <xf numFmtId="0" fontId="28" fillId="0" borderId="34" xfId="0" applyNumberFormat="1" applyFont="1" applyFill="1" applyBorder="1" applyAlignment="1" applyProtection="1">
      <alignment horizontal="center" vertical="center" wrapText="1"/>
      <protection/>
    </xf>
    <xf numFmtId="3" fontId="30" fillId="0" borderId="34" xfId="0" applyNumberFormat="1" applyFont="1" applyFill="1" applyBorder="1" applyAlignment="1" applyProtection="1">
      <alignment vertical="center"/>
      <protection/>
    </xf>
    <xf numFmtId="3" fontId="27" fillId="0" borderId="18" xfId="0" applyNumberFormat="1" applyFont="1" applyBorder="1" applyAlignment="1">
      <alignment horizontal="right" vertical="center"/>
    </xf>
    <xf numFmtId="3" fontId="27" fillId="0" borderId="19" xfId="0" applyNumberFormat="1" applyFont="1" applyBorder="1" applyAlignment="1">
      <alignment horizontal="right" vertical="center"/>
    </xf>
    <xf numFmtId="0" fontId="69" fillId="0" borderId="0" xfId="0" applyFont="1" applyAlignment="1">
      <alignment horizontal="right"/>
    </xf>
    <xf numFmtId="0" fontId="69" fillId="0" borderId="0" xfId="0" applyNumberFormat="1" applyFont="1" applyFill="1" applyBorder="1" applyAlignment="1" applyProtection="1">
      <alignment vertical="center" wrapText="1"/>
      <protection/>
    </xf>
    <xf numFmtId="0" fontId="69" fillId="0" borderId="0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0" applyNumberFormat="1" applyFont="1" applyFill="1" applyBorder="1" applyAlignment="1" applyProtection="1">
      <alignment horizontal="left" vertical="center" wrapText="1"/>
      <protection/>
    </xf>
    <xf numFmtId="0" fontId="72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vertical="center"/>
    </xf>
    <xf numFmtId="0" fontId="73" fillId="0" borderId="0" xfId="0" applyNumberFormat="1" applyFont="1" applyFill="1" applyBorder="1" applyAlignment="1" applyProtection="1">
      <alignment vertical="center"/>
      <protection/>
    </xf>
    <xf numFmtId="0" fontId="74" fillId="0" borderId="0" xfId="0" applyFont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Border="1" applyAlignment="1" quotePrefix="1">
      <alignment horizontal="left" vertical="center"/>
    </xf>
    <xf numFmtId="0" fontId="72" fillId="0" borderId="0" xfId="0" applyFont="1" applyBorder="1" applyAlignment="1" quotePrefix="1">
      <alignment horizontal="center" vertical="center"/>
    </xf>
    <xf numFmtId="0" fontId="75" fillId="0" borderId="0" xfId="0" applyFont="1" applyBorder="1" applyAlignment="1" quotePrefix="1">
      <alignment horizontal="center" vertical="center"/>
    </xf>
    <xf numFmtId="0" fontId="75" fillId="0" borderId="0" xfId="0" applyFont="1" applyBorder="1" applyAlignment="1">
      <alignment vertical="center"/>
    </xf>
    <xf numFmtId="0" fontId="74" fillId="0" borderId="0" xfId="0" applyFont="1" applyBorder="1" applyAlignment="1" quotePrefix="1">
      <alignment horizontal="left" vertical="center" wrapText="1"/>
    </xf>
    <xf numFmtId="0" fontId="75" fillId="0" borderId="0" xfId="0" applyFont="1" applyBorder="1" applyAlignment="1" quotePrefix="1">
      <alignment horizontal="left" vertical="center" wrapText="1"/>
    </xf>
    <xf numFmtId="0" fontId="74" fillId="0" borderId="0" xfId="0" applyFont="1" applyBorder="1" applyAlignment="1" quotePrefix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77" fillId="0" borderId="0" xfId="0" applyNumberFormat="1" applyFont="1" applyFill="1" applyBorder="1" applyAlignment="1" applyProtection="1" quotePrefix="1">
      <alignment horizontal="center" vertical="center"/>
      <protection/>
    </xf>
    <xf numFmtId="3" fontId="77" fillId="0" borderId="0" xfId="0" applyNumberFormat="1" applyFont="1" applyFill="1" applyBorder="1" applyAlignment="1" applyProtection="1">
      <alignment/>
      <protection/>
    </xf>
    <xf numFmtId="0" fontId="74" fillId="0" borderId="27" xfId="0" applyFont="1" applyBorder="1" applyAlignment="1" quotePrefix="1">
      <alignment horizontal="left" vertical="center" wrapText="1"/>
    </xf>
    <xf numFmtId="0" fontId="74" fillId="0" borderId="27" xfId="0" applyFont="1" applyBorder="1" applyAlignment="1" quotePrefix="1">
      <alignment horizontal="center" vertical="center" wrapText="1"/>
    </xf>
    <xf numFmtId="0" fontId="73" fillId="0" borderId="27" xfId="0" applyNumberFormat="1" applyFont="1" applyFill="1" applyBorder="1" applyAlignment="1" applyProtection="1" quotePrefix="1">
      <alignment horizontal="left" vertical="center"/>
      <protection/>
    </xf>
    <xf numFmtId="0" fontId="69" fillId="0" borderId="0" xfId="0" applyNumberFormat="1" applyFont="1" applyFill="1" applyBorder="1" applyAlignment="1" applyProtection="1" quotePrefix="1">
      <alignment horizontal="center" vertical="center"/>
      <protection/>
    </xf>
    <xf numFmtId="3" fontId="69" fillId="0" borderId="0" xfId="0" applyNumberFormat="1" applyFont="1" applyFill="1" applyBorder="1" applyAlignment="1" applyProtection="1" quotePrefix="1">
      <alignment horizontal="left"/>
      <protection/>
    </xf>
    <xf numFmtId="3" fontId="73" fillId="0" borderId="0" xfId="0" applyNumberFormat="1" applyFont="1" applyFill="1" applyBorder="1" applyAlignment="1" applyProtection="1" quotePrefix="1">
      <alignment horizontal="left"/>
      <protection/>
    </xf>
    <xf numFmtId="3" fontId="69" fillId="0" borderId="0" xfId="0" applyNumberFormat="1" applyFont="1" applyFill="1" applyBorder="1" applyAlignment="1" applyProtection="1">
      <alignment/>
      <protection/>
    </xf>
    <xf numFmtId="3" fontId="73" fillId="0" borderId="0" xfId="0" applyNumberFormat="1" applyFont="1" applyFill="1" applyBorder="1" applyAlignment="1" applyProtection="1" quotePrefix="1">
      <alignment horizontal="left" wrapText="1"/>
      <protection/>
    </xf>
    <xf numFmtId="3" fontId="73" fillId="0" borderId="0" xfId="0" applyNumberFormat="1" applyFont="1" applyFill="1" applyBorder="1" applyAlignment="1" applyProtection="1">
      <alignment/>
      <protection/>
    </xf>
    <xf numFmtId="0" fontId="78" fillId="0" borderId="0" xfId="0" applyFont="1" applyBorder="1" applyAlignment="1" quotePrefix="1">
      <alignment horizontal="left" vertical="center"/>
    </xf>
    <xf numFmtId="3" fontId="69" fillId="0" borderId="0" xfId="0" applyNumberFormat="1" applyFont="1" applyFill="1" applyBorder="1" applyAlignment="1" applyProtection="1">
      <alignment horizontal="left"/>
      <protection/>
    </xf>
    <xf numFmtId="0" fontId="78" fillId="0" borderId="0" xfId="0" applyNumberFormat="1" applyFont="1" applyFill="1" applyBorder="1" applyAlignment="1" applyProtection="1">
      <alignment vertical="center"/>
      <protection/>
    </xf>
    <xf numFmtId="0" fontId="73" fillId="0" borderId="0" xfId="0" applyNumberFormat="1" applyFont="1" applyFill="1" applyBorder="1" applyAlignment="1" applyProtection="1">
      <alignment horizontal="center" vertical="center"/>
      <protection/>
    </xf>
    <xf numFmtId="0" fontId="73" fillId="0" borderId="0" xfId="0" applyNumberFormat="1" applyFont="1" applyFill="1" applyBorder="1" applyAlignment="1" applyProtection="1">
      <alignment/>
      <protection/>
    </xf>
    <xf numFmtId="0" fontId="73" fillId="0" borderId="0" xfId="0" applyNumberFormat="1" applyFont="1" applyFill="1" applyBorder="1" applyAlignment="1" applyProtection="1" quotePrefix="1">
      <alignment horizontal="left"/>
      <protection/>
    </xf>
    <xf numFmtId="1" fontId="21" fillId="0" borderId="35" xfId="0" applyNumberFormat="1" applyFont="1" applyBorder="1" applyAlignment="1">
      <alignment horizontal="left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/>
    </xf>
    <xf numFmtId="3" fontId="21" fillId="0" borderId="37" xfId="0" applyNumberFormat="1" applyFont="1" applyBorder="1" applyAlignment="1">
      <alignment horizontal="center" wrapText="1"/>
    </xf>
    <xf numFmtId="3" fontId="21" fillId="0" borderId="37" xfId="0" applyNumberFormat="1" applyFont="1" applyBorder="1" applyAlignment="1">
      <alignment horizontal="center" vertical="center" wrapText="1"/>
    </xf>
    <xf numFmtId="3" fontId="21" fillId="0" borderId="38" xfId="0" applyNumberFormat="1" applyFont="1" applyBorder="1" applyAlignment="1">
      <alignment horizontal="center" vertical="center" wrapText="1"/>
    </xf>
    <xf numFmtId="1" fontId="21" fillId="0" borderId="39" xfId="0" applyNumberFormat="1" applyFont="1" applyBorder="1" applyAlignment="1">
      <alignment horizontal="left" wrapText="1"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horizontal="left"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3" fontId="21" fillId="0" borderId="18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0" fontId="31" fillId="34" borderId="28" xfId="0" applyNumberFormat="1" applyFont="1" applyFill="1" applyBorder="1" applyAlignment="1" applyProtection="1">
      <alignment horizontal="center" vertical="center" wrapText="1"/>
      <protection/>
    </xf>
    <xf numFmtId="0" fontId="22" fillId="34" borderId="28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horizontal="center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32" fillId="0" borderId="0" xfId="0" applyNumberFormat="1" applyFont="1" applyFill="1" applyBorder="1" applyAlignment="1" applyProtection="1">
      <alignment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 horizontal="center"/>
      <protection/>
    </xf>
    <xf numFmtId="0" fontId="36" fillId="0" borderId="0" xfId="0" applyNumberFormat="1" applyFont="1" applyFill="1" applyBorder="1" applyAlignment="1" applyProtection="1">
      <alignment wrapText="1"/>
      <protection/>
    </xf>
    <xf numFmtId="0" fontId="22" fillId="0" borderId="0" xfId="0" applyFont="1" applyAlignment="1">
      <alignment/>
    </xf>
    <xf numFmtId="0" fontId="36" fillId="0" borderId="0" xfId="0" applyNumberFormat="1" applyFont="1" applyFill="1" applyBorder="1" applyAlignment="1" applyProtection="1">
      <alignment horizontal="right" wrapText="1"/>
      <protection/>
    </xf>
    <xf numFmtId="0" fontId="35" fillId="0" borderId="0" xfId="0" applyNumberFormat="1" applyFont="1" applyFill="1" applyBorder="1" applyAlignment="1" applyProtection="1">
      <alignment horizontal="center"/>
      <protection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6" fillId="0" borderId="47" xfId="0" applyNumberFormat="1" applyFont="1" applyFill="1" applyBorder="1" applyAlignment="1" applyProtection="1">
      <alignment horizontal="center"/>
      <protection/>
    </xf>
    <xf numFmtId="0" fontId="36" fillId="0" borderId="34" xfId="0" applyNumberFormat="1" applyFont="1" applyFill="1" applyBorder="1" applyAlignment="1" applyProtection="1">
      <alignment/>
      <protection/>
    </xf>
    <xf numFmtId="0" fontId="36" fillId="0" borderId="48" xfId="0" applyNumberFormat="1" applyFont="1" applyFill="1" applyBorder="1" applyAlignment="1" applyProtection="1">
      <alignment/>
      <protection/>
    </xf>
    <xf numFmtId="0" fontId="36" fillId="0" borderId="20" xfId="0" applyNumberFormat="1" applyFont="1" applyFill="1" applyBorder="1" applyAlignment="1" applyProtection="1">
      <alignment horizontal="right" wrapText="1"/>
      <protection/>
    </xf>
    <xf numFmtId="0" fontId="71" fillId="0" borderId="0" xfId="0" applyNumberFormat="1" applyFont="1" applyFill="1" applyBorder="1" applyAlignment="1" applyProtection="1">
      <alignment horizontal="center" vertical="center" wrapText="1"/>
      <protection/>
    </xf>
    <xf numFmtId="0" fontId="70" fillId="0" borderId="0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0" applyNumberFormat="1" applyFont="1" applyFill="1" applyBorder="1" applyAlignment="1" applyProtection="1">
      <alignment vertical="center"/>
      <protection/>
    </xf>
    <xf numFmtId="0" fontId="27" fillId="0" borderId="49" xfId="0" applyNumberFormat="1" applyFont="1" applyFill="1" applyBorder="1" applyAlignment="1" applyProtection="1">
      <alignment horizontal="left" vertical="center" wrapText="1"/>
      <protection/>
    </xf>
    <xf numFmtId="0" fontId="28" fillId="0" borderId="50" xfId="0" applyNumberFormat="1" applyFont="1" applyFill="1" applyBorder="1" applyAlignment="1" applyProtection="1">
      <alignment vertical="center" wrapText="1"/>
      <protection/>
    </xf>
    <xf numFmtId="0" fontId="21" fillId="0" borderId="50" xfId="0" applyNumberFormat="1" applyFont="1" applyFill="1" applyBorder="1" applyAlignment="1" applyProtection="1">
      <alignment vertical="center"/>
      <protection/>
    </xf>
    <xf numFmtId="0" fontId="7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30" xfId="0" applyNumberFormat="1" applyFont="1" applyFill="1" applyBorder="1" applyAlignment="1" applyProtection="1">
      <alignment horizontal="left" vertical="center" wrapText="1"/>
      <protection/>
    </xf>
    <xf numFmtId="0" fontId="21" fillId="0" borderId="27" xfId="0" applyNumberFormat="1" applyFont="1" applyFill="1" applyBorder="1" applyAlignment="1" applyProtection="1">
      <alignment vertical="center" wrapText="1"/>
      <protection/>
    </xf>
    <xf numFmtId="0" fontId="27" fillId="0" borderId="47" xfId="0" applyNumberFormat="1" applyFont="1" applyFill="1" applyBorder="1" applyAlignment="1" applyProtection="1" quotePrefix="1">
      <alignment horizontal="left" vertical="center" wrapText="1"/>
      <protection/>
    </xf>
    <xf numFmtId="0" fontId="28" fillId="0" borderId="34" xfId="0" applyNumberFormat="1" applyFont="1" applyFill="1" applyBorder="1" applyAlignment="1" applyProtection="1">
      <alignment vertical="center" wrapText="1"/>
      <protection/>
    </xf>
    <xf numFmtId="0" fontId="27" fillId="0" borderId="49" xfId="0" applyNumberFormat="1" applyFont="1" applyFill="1" applyBorder="1" applyAlignment="1" applyProtection="1" quotePrefix="1">
      <alignment horizontal="left" vertical="center" wrapText="1"/>
      <protection/>
    </xf>
    <xf numFmtId="0" fontId="21" fillId="0" borderId="30" xfId="0" applyFont="1" applyBorder="1" applyAlignment="1" quotePrefix="1">
      <alignment horizontal="left" vertical="center"/>
    </xf>
    <xf numFmtId="0" fontId="21" fillId="0" borderId="27" xfId="0" applyNumberFormat="1" applyFont="1" applyFill="1" applyBorder="1" applyAlignment="1" applyProtection="1">
      <alignment vertical="center"/>
      <protection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0" fontId="27" fillId="0" borderId="30" xfId="0" applyNumberFormat="1" applyFont="1" applyFill="1" applyBorder="1" applyAlignment="1" applyProtection="1">
      <alignment horizontal="left" vertical="center" wrapText="1"/>
      <protection/>
    </xf>
    <xf numFmtId="0" fontId="28" fillId="0" borderId="27" xfId="0" applyNumberFormat="1" applyFont="1" applyFill="1" applyBorder="1" applyAlignment="1" applyProtection="1">
      <alignment vertical="center" wrapText="1"/>
      <protection/>
    </xf>
    <xf numFmtId="0" fontId="21" fillId="0" borderId="30" xfId="0" applyNumberFormat="1" applyFont="1" applyFill="1" applyBorder="1" applyAlignment="1" applyProtection="1" quotePrefix="1">
      <alignment horizontal="left" vertical="center" wrapText="1"/>
      <protection/>
    </xf>
    <xf numFmtId="3" fontId="22" fillId="0" borderId="47" xfId="0" applyNumberFormat="1" applyFont="1" applyBorder="1" applyAlignment="1">
      <alignment horizontal="center"/>
    </xf>
    <xf numFmtId="3" fontId="22" fillId="0" borderId="34" xfId="0" applyNumberFormat="1" applyFont="1" applyBorder="1" applyAlignment="1">
      <alignment horizontal="center"/>
    </xf>
    <xf numFmtId="3" fontId="22" fillId="0" borderId="48" xfId="0" applyNumberFormat="1" applyFont="1" applyBorder="1" applyAlignment="1">
      <alignment horizontal="center"/>
    </xf>
    <xf numFmtId="0" fontId="71" fillId="0" borderId="51" xfId="0" applyNumberFormat="1" applyFont="1" applyFill="1" applyBorder="1" applyAlignment="1" applyProtection="1" quotePrefix="1">
      <alignment horizontal="left" wrapText="1"/>
      <protection/>
    </xf>
    <xf numFmtId="0" fontId="70" fillId="0" borderId="51" xfId="0" applyNumberFormat="1" applyFont="1" applyFill="1" applyBorder="1" applyAlignment="1" applyProtection="1">
      <alignment wrapText="1"/>
      <protection/>
    </xf>
    <xf numFmtId="0" fontId="27" fillId="0" borderId="47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29" fillId="0" borderId="51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010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152400</xdr:rowOff>
    </xdr:from>
    <xdr:to>
      <xdr:col>0</xdr:col>
      <xdr:colOff>1047750</xdr:colOff>
      <xdr:row>27</xdr:row>
      <xdr:rowOff>942975</xdr:rowOff>
    </xdr:to>
    <xdr:sp>
      <xdr:nvSpPr>
        <xdr:cNvPr id="4" name="Line 2"/>
        <xdr:cNvSpPr>
          <a:spLocks/>
        </xdr:cNvSpPr>
      </xdr:nvSpPr>
      <xdr:spPr>
        <a:xfrm>
          <a:off x="0" y="59721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58</xdr:row>
      <xdr:rowOff>19050</xdr:rowOff>
    </xdr:from>
    <xdr:to>
      <xdr:col>1</xdr:col>
      <xdr:colOff>0</xdr:colOff>
      <xdr:row>60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28206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58</xdr:row>
      <xdr:rowOff>19050</xdr:rowOff>
    </xdr:from>
    <xdr:to>
      <xdr:col>0</xdr:col>
      <xdr:colOff>1057275</xdr:colOff>
      <xdr:row>60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28206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2" width="4.28125" style="23" customWidth="1"/>
    <col min="3" max="3" width="5.57421875" style="23" customWidth="1"/>
    <col min="4" max="4" width="5.28125" style="41" customWidth="1"/>
    <col min="5" max="5" width="48.8515625" style="23" customWidth="1"/>
    <col min="6" max="6" width="16.57421875" style="23" bestFit="1" customWidth="1"/>
    <col min="7" max="7" width="17.28125" style="23" customWidth="1"/>
    <col min="8" max="8" width="16.7109375" style="23" customWidth="1"/>
    <col min="9" max="16384" width="11.421875" style="23" customWidth="1"/>
  </cols>
  <sheetData>
    <row r="1" spans="1:8" s="21" customFormat="1" ht="49.5" customHeight="1">
      <c r="A1" s="147" t="s">
        <v>71</v>
      </c>
      <c r="B1" s="147"/>
      <c r="C1" s="147"/>
      <c r="D1" s="147"/>
      <c r="E1" s="147"/>
      <c r="F1" s="147"/>
      <c r="G1" s="147"/>
      <c r="H1" s="147"/>
    </row>
    <row r="2" spans="1:8" s="22" customFormat="1" ht="19.5" customHeight="1">
      <c r="A2" s="147" t="s">
        <v>42</v>
      </c>
      <c r="B2" s="147"/>
      <c r="C2" s="147"/>
      <c r="D2" s="147"/>
      <c r="E2" s="147"/>
      <c r="F2" s="147"/>
      <c r="G2" s="148"/>
      <c r="H2" s="148"/>
    </row>
    <row r="3" spans="1:8" ht="15" customHeight="1" thickBot="1">
      <c r="A3" s="133"/>
      <c r="B3" s="133"/>
      <c r="C3" s="133"/>
      <c r="D3" s="133"/>
      <c r="E3" s="133"/>
      <c r="F3" s="133"/>
      <c r="G3" s="133"/>
      <c r="H3" s="135"/>
    </row>
    <row r="4" spans="1:9" s="21" customFormat="1" ht="27.75" customHeight="1">
      <c r="A4" s="24"/>
      <c r="B4" s="25"/>
      <c r="C4" s="25"/>
      <c r="D4" s="26"/>
      <c r="E4" s="27"/>
      <c r="F4" s="28" t="s">
        <v>72</v>
      </c>
      <c r="G4" s="28" t="s">
        <v>73</v>
      </c>
      <c r="H4" s="19" t="s">
        <v>74</v>
      </c>
      <c r="I4" s="20"/>
    </row>
    <row r="5" spans="1:9" s="21" customFormat="1" ht="27.75" customHeight="1">
      <c r="A5" s="149" t="s">
        <v>43</v>
      </c>
      <c r="B5" s="150"/>
      <c r="C5" s="150"/>
      <c r="D5" s="150"/>
      <c r="E5" s="146"/>
      <c r="F5" s="30">
        <f>F6+F7</f>
        <v>1113252</v>
      </c>
      <c r="G5" s="30">
        <f>G6+G7</f>
        <v>1113252</v>
      </c>
      <c r="H5" s="30">
        <f>H6+H7</f>
        <v>1113252</v>
      </c>
      <c r="I5" s="20"/>
    </row>
    <row r="6" spans="1:8" s="21" customFormat="1" ht="22.5" customHeight="1">
      <c r="A6" s="140" t="s">
        <v>0</v>
      </c>
      <c r="B6" s="141"/>
      <c r="C6" s="141"/>
      <c r="D6" s="141"/>
      <c r="E6" s="146"/>
      <c r="F6" s="31">
        <v>1113252</v>
      </c>
      <c r="G6" s="31">
        <v>1113252</v>
      </c>
      <c r="H6" s="31">
        <v>1113252</v>
      </c>
    </row>
    <row r="7" spans="1:8" s="21" customFormat="1" ht="22.5" customHeight="1">
      <c r="A7" s="145" t="s">
        <v>1</v>
      </c>
      <c r="B7" s="146"/>
      <c r="C7" s="146"/>
      <c r="D7" s="146"/>
      <c r="E7" s="146"/>
      <c r="F7" s="31"/>
      <c r="G7" s="31"/>
      <c r="H7" s="32"/>
    </row>
    <row r="8" spans="1:8" s="21" customFormat="1" ht="22.5" customHeight="1">
      <c r="A8" s="33" t="s">
        <v>44</v>
      </c>
      <c r="B8" s="29"/>
      <c r="C8" s="29"/>
      <c r="D8" s="29"/>
      <c r="E8" s="29"/>
      <c r="F8" s="34">
        <f>SUM(F9:F10)</f>
        <v>1113252</v>
      </c>
      <c r="G8" s="34">
        <f>SUM(G9:G10)</f>
        <v>1113252</v>
      </c>
      <c r="H8" s="34">
        <f>SUM(H9:H10)</f>
        <v>1113252</v>
      </c>
    </row>
    <row r="9" spans="1:8" s="21" customFormat="1" ht="22.5" customHeight="1">
      <c r="A9" s="151" t="s">
        <v>2</v>
      </c>
      <c r="B9" s="141"/>
      <c r="C9" s="141"/>
      <c r="D9" s="141"/>
      <c r="E9" s="141"/>
      <c r="F9" s="35">
        <v>1098952</v>
      </c>
      <c r="G9" s="35">
        <v>1098952</v>
      </c>
      <c r="H9" s="35">
        <v>1098952</v>
      </c>
    </row>
    <row r="10" spans="1:8" s="21" customFormat="1" ht="22.5" customHeight="1">
      <c r="A10" s="145" t="s">
        <v>3</v>
      </c>
      <c r="B10" s="146"/>
      <c r="C10" s="146"/>
      <c r="D10" s="146"/>
      <c r="E10" s="146"/>
      <c r="F10" s="31">
        <v>14300</v>
      </c>
      <c r="G10" s="31">
        <v>14300</v>
      </c>
      <c r="H10" s="31">
        <v>14300</v>
      </c>
    </row>
    <row r="11" spans="1:8" s="21" customFormat="1" ht="22.5" customHeight="1" thickBot="1">
      <c r="A11" s="144" t="s">
        <v>4</v>
      </c>
      <c r="B11" s="137"/>
      <c r="C11" s="137"/>
      <c r="D11" s="137"/>
      <c r="E11" s="137"/>
      <c r="F11" s="37">
        <f>F5-F8</f>
        <v>0</v>
      </c>
      <c r="G11" s="37">
        <f>G5-G8</f>
        <v>0</v>
      </c>
      <c r="H11" s="37">
        <f>H5-H8</f>
        <v>0</v>
      </c>
    </row>
    <row r="12" spans="1:8" ht="15" customHeight="1" thickBot="1">
      <c r="A12" s="133"/>
      <c r="B12" s="134"/>
      <c r="C12" s="134"/>
      <c r="D12" s="134"/>
      <c r="E12" s="134"/>
      <c r="F12" s="135"/>
      <c r="G12" s="135"/>
      <c r="H12" s="135"/>
    </row>
    <row r="13" spans="1:8" s="21" customFormat="1" ht="27.75" customHeight="1">
      <c r="A13" s="24"/>
      <c r="B13" s="25"/>
      <c r="C13" s="25"/>
      <c r="D13" s="26"/>
      <c r="E13" s="27"/>
      <c r="F13" s="28" t="s">
        <v>72</v>
      </c>
      <c r="G13" s="28" t="s">
        <v>73</v>
      </c>
      <c r="H13" s="19" t="s">
        <v>74</v>
      </c>
    </row>
    <row r="14" spans="1:8" s="21" customFormat="1" ht="22.5" customHeight="1" thickBot="1">
      <c r="A14" s="136" t="s">
        <v>5</v>
      </c>
      <c r="B14" s="137"/>
      <c r="C14" s="137"/>
      <c r="D14" s="137"/>
      <c r="E14" s="138"/>
      <c r="F14" s="42">
        <v>0</v>
      </c>
      <c r="G14" s="42">
        <v>0</v>
      </c>
      <c r="H14" s="42">
        <v>0</v>
      </c>
    </row>
    <row r="15" spans="1:8" s="38" customFormat="1" ht="15" customHeight="1" thickBot="1">
      <c r="A15" s="139"/>
      <c r="B15" s="134"/>
      <c r="C15" s="134"/>
      <c r="D15" s="134"/>
      <c r="E15" s="134"/>
      <c r="F15" s="135"/>
      <c r="G15" s="135"/>
      <c r="H15" s="135"/>
    </row>
    <row r="16" spans="1:8" s="43" customFormat="1" ht="27.75" customHeight="1">
      <c r="A16" s="24"/>
      <c r="B16" s="25"/>
      <c r="C16" s="25"/>
      <c r="D16" s="26"/>
      <c r="E16" s="27"/>
      <c r="F16" s="28" t="s">
        <v>68</v>
      </c>
      <c r="G16" s="28" t="s">
        <v>69</v>
      </c>
      <c r="H16" s="19" t="s">
        <v>70</v>
      </c>
    </row>
    <row r="17" spans="1:8" s="21" customFormat="1" ht="21.75" customHeight="1">
      <c r="A17" s="140" t="s">
        <v>6</v>
      </c>
      <c r="B17" s="141"/>
      <c r="C17" s="141"/>
      <c r="D17" s="141"/>
      <c r="E17" s="141"/>
      <c r="F17" s="35">
        <v>0</v>
      </c>
      <c r="G17" s="35">
        <v>0</v>
      </c>
      <c r="H17" s="36">
        <v>0</v>
      </c>
    </row>
    <row r="18" spans="1:8" s="21" customFormat="1" ht="21.75" customHeight="1">
      <c r="A18" s="140" t="s">
        <v>7</v>
      </c>
      <c r="B18" s="141"/>
      <c r="C18" s="141"/>
      <c r="D18" s="141"/>
      <c r="E18" s="141"/>
      <c r="F18" s="35">
        <v>0</v>
      </c>
      <c r="G18" s="35">
        <v>0</v>
      </c>
      <c r="H18" s="36">
        <v>0</v>
      </c>
    </row>
    <row r="19" spans="1:8" s="43" customFormat="1" ht="21.75" customHeight="1" thickBot="1">
      <c r="A19" s="144" t="s">
        <v>8</v>
      </c>
      <c r="B19" s="137"/>
      <c r="C19" s="137"/>
      <c r="D19" s="137"/>
      <c r="E19" s="137"/>
      <c r="F19" s="44">
        <f>F17-F18</f>
        <v>0</v>
      </c>
      <c r="G19" s="44">
        <f>G17-G18</f>
        <v>0</v>
      </c>
      <c r="H19" s="45">
        <f>H17-H18</f>
        <v>0</v>
      </c>
    </row>
    <row r="20" spans="1:8" s="43" customFormat="1" ht="15" customHeight="1" thickBot="1">
      <c r="A20" s="46"/>
      <c r="B20" s="47"/>
      <c r="C20" s="48"/>
      <c r="D20" s="49"/>
      <c r="E20" s="47"/>
      <c r="F20" s="50"/>
      <c r="G20" s="50"/>
      <c r="H20" s="50"/>
    </row>
    <row r="21" spans="1:8" s="43" customFormat="1" ht="22.5" customHeight="1" thickBot="1">
      <c r="A21" s="142" t="s">
        <v>9</v>
      </c>
      <c r="B21" s="143"/>
      <c r="C21" s="143"/>
      <c r="D21" s="143"/>
      <c r="E21" s="143"/>
      <c r="F21" s="51">
        <f>F11+F14+F19</f>
        <v>0</v>
      </c>
      <c r="G21" s="51">
        <f>G11+G14+G19</f>
        <v>0</v>
      </c>
      <c r="H21" s="52">
        <f>H11+H14+H19</f>
        <v>0</v>
      </c>
    </row>
    <row r="22" spans="1:5" s="38" customFormat="1" ht="18" customHeight="1">
      <c r="A22" s="39"/>
      <c r="B22" s="40"/>
      <c r="C22" s="40"/>
      <c r="D22" s="40"/>
      <c r="E22" s="40"/>
    </row>
  </sheetData>
  <sheetProtection/>
  <mergeCells count="16">
    <mergeCell ref="A7:E7"/>
    <mergeCell ref="A1:H1"/>
    <mergeCell ref="A2:H2"/>
    <mergeCell ref="A3:H3"/>
    <mergeCell ref="A10:E10"/>
    <mergeCell ref="A11:E11"/>
    <mergeCell ref="A6:E6"/>
    <mergeCell ref="A5:E5"/>
    <mergeCell ref="A9:E9"/>
    <mergeCell ref="A12:H12"/>
    <mergeCell ref="A14:E14"/>
    <mergeCell ref="A15:H15"/>
    <mergeCell ref="A17:E17"/>
    <mergeCell ref="A21:E21"/>
    <mergeCell ref="A18:E18"/>
    <mergeCell ref="A19:E1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1"/>
  <sheetViews>
    <sheetView zoomScalePageLayoutView="0" workbookViewId="0" topLeftCell="A16">
      <selection activeCell="A1" sqref="A1:H23"/>
    </sheetView>
  </sheetViews>
  <sheetFormatPr defaultColWidth="11.421875" defaultRowHeight="12.75"/>
  <cols>
    <col min="1" max="1" width="16.00390625" style="23" customWidth="1"/>
    <col min="2" max="3" width="17.57421875" style="23" customWidth="1"/>
    <col min="4" max="4" width="17.57421875" style="41" customWidth="1"/>
    <col min="5" max="8" width="17.57421875" style="16" customWidth="1"/>
    <col min="9" max="9" width="7.8515625" style="16" customWidth="1"/>
    <col min="10" max="10" width="14.28125" style="16" customWidth="1"/>
    <col min="11" max="11" width="7.8515625" style="16" customWidth="1"/>
    <col min="12" max="16384" width="11.421875" style="16" customWidth="1"/>
  </cols>
  <sheetData>
    <row r="1" spans="1:8" s="18" customFormat="1" ht="24" customHeight="1">
      <c r="A1" s="147" t="s">
        <v>10</v>
      </c>
      <c r="B1" s="147"/>
      <c r="C1" s="147"/>
      <c r="D1" s="147"/>
      <c r="E1" s="147"/>
      <c r="F1" s="147"/>
      <c r="G1" s="147"/>
      <c r="H1" s="147"/>
    </row>
    <row r="2" spans="1:8" s="1" customFormat="1" ht="13.5" thickBot="1">
      <c r="A2" s="5"/>
      <c r="H2" s="6" t="s">
        <v>11</v>
      </c>
    </row>
    <row r="3" spans="1:8" s="1" customFormat="1" ht="26.25" thickBot="1">
      <c r="A3" s="14" t="s">
        <v>12</v>
      </c>
      <c r="B3" s="157" t="s">
        <v>55</v>
      </c>
      <c r="C3" s="158"/>
      <c r="D3" s="158"/>
      <c r="E3" s="158"/>
      <c r="F3" s="158"/>
      <c r="G3" s="158"/>
      <c r="H3" s="159"/>
    </row>
    <row r="4" spans="1:8" s="1" customFormat="1" ht="77.25" thickBot="1">
      <c r="A4" s="15" t="s">
        <v>13</v>
      </c>
      <c r="B4" s="7" t="s">
        <v>14</v>
      </c>
      <c r="C4" s="8" t="s">
        <v>15</v>
      </c>
      <c r="D4" s="8" t="s">
        <v>16</v>
      </c>
      <c r="E4" s="8" t="s">
        <v>17</v>
      </c>
      <c r="F4" s="8" t="s">
        <v>18</v>
      </c>
      <c r="G4" s="8" t="s">
        <v>19</v>
      </c>
      <c r="H4" s="9" t="s">
        <v>20</v>
      </c>
    </row>
    <row r="5" spans="1:8" s="1" customFormat="1" ht="12.75">
      <c r="A5" s="89">
        <v>636</v>
      </c>
      <c r="B5" s="90"/>
      <c r="C5" s="91"/>
      <c r="D5" s="92"/>
      <c r="E5" s="93">
        <v>27000</v>
      </c>
      <c r="F5" s="93"/>
      <c r="G5" s="93"/>
      <c r="H5" s="94"/>
    </row>
    <row r="6" spans="1:8" s="1" customFormat="1" ht="12.75">
      <c r="A6" s="95">
        <v>652</v>
      </c>
      <c r="B6" s="96"/>
      <c r="C6" s="97"/>
      <c r="D6" s="97">
        <v>100000</v>
      </c>
      <c r="E6" s="97"/>
      <c r="F6" s="97"/>
      <c r="G6" s="97"/>
      <c r="H6" s="98"/>
    </row>
    <row r="7" spans="1:8" s="1" customFormat="1" ht="12.75">
      <c r="A7" s="95">
        <v>661</v>
      </c>
      <c r="B7" s="96"/>
      <c r="C7" s="97">
        <v>9500</v>
      </c>
      <c r="D7" s="97"/>
      <c r="E7" s="97"/>
      <c r="F7" s="97"/>
      <c r="G7" s="97"/>
      <c r="H7" s="98"/>
    </row>
    <row r="8" spans="1:8" s="1" customFormat="1" ht="12.75">
      <c r="A8" s="95">
        <v>671</v>
      </c>
      <c r="B8" s="96">
        <v>976752</v>
      </c>
      <c r="C8" s="97"/>
      <c r="D8" s="97"/>
      <c r="E8" s="97"/>
      <c r="F8" s="97"/>
      <c r="G8" s="97"/>
      <c r="H8" s="98"/>
    </row>
    <row r="9" spans="1:8" s="1" customFormat="1" ht="12.75">
      <c r="A9" s="95">
        <v>721</v>
      </c>
      <c r="B9" s="96"/>
      <c r="C9" s="97"/>
      <c r="D9" s="97"/>
      <c r="E9" s="97"/>
      <c r="F9" s="97"/>
      <c r="G9" s="97"/>
      <c r="H9" s="98"/>
    </row>
    <row r="10" spans="1:8" s="1" customFormat="1" ht="12.75">
      <c r="A10" s="95"/>
      <c r="B10" s="96"/>
      <c r="C10" s="97"/>
      <c r="D10" s="97"/>
      <c r="E10" s="97"/>
      <c r="F10" s="97"/>
      <c r="G10" s="97"/>
      <c r="H10" s="98"/>
    </row>
    <row r="11" spans="1:8" s="1" customFormat="1" ht="12.75">
      <c r="A11" s="95"/>
      <c r="B11" s="96"/>
      <c r="C11" s="97"/>
      <c r="D11" s="97"/>
      <c r="E11" s="97"/>
      <c r="F11" s="97"/>
      <c r="G11" s="97"/>
      <c r="H11" s="98"/>
    </row>
    <row r="12" spans="1:8" s="1" customFormat="1" ht="12.75">
      <c r="A12" s="95"/>
      <c r="B12" s="96"/>
      <c r="C12" s="97"/>
      <c r="D12" s="97"/>
      <c r="E12" s="97"/>
      <c r="F12" s="97"/>
      <c r="G12" s="97"/>
      <c r="H12" s="98"/>
    </row>
    <row r="13" spans="1:8" s="1" customFormat="1" ht="12.75">
      <c r="A13" s="95"/>
      <c r="B13" s="96"/>
      <c r="C13" s="97"/>
      <c r="D13" s="97"/>
      <c r="E13" s="97"/>
      <c r="F13" s="97"/>
      <c r="G13" s="97"/>
      <c r="H13" s="98"/>
    </row>
    <row r="14" spans="1:8" s="1" customFormat="1" ht="12.75">
      <c r="A14" s="95"/>
      <c r="B14" s="96"/>
      <c r="C14" s="97"/>
      <c r="D14" s="97"/>
      <c r="E14" s="97"/>
      <c r="F14" s="97"/>
      <c r="G14" s="97"/>
      <c r="H14" s="98"/>
    </row>
    <row r="15" spans="1:8" s="1" customFormat="1" ht="12.75">
      <c r="A15" s="95"/>
      <c r="B15" s="96"/>
      <c r="C15" s="97"/>
      <c r="D15" s="97"/>
      <c r="E15" s="97"/>
      <c r="F15" s="97"/>
      <c r="G15" s="97"/>
      <c r="H15" s="98"/>
    </row>
    <row r="16" spans="1:8" s="1" customFormat="1" ht="12.75">
      <c r="A16" s="95"/>
      <c r="B16" s="96"/>
      <c r="C16" s="97"/>
      <c r="D16" s="97"/>
      <c r="E16" s="97"/>
      <c r="F16" s="97"/>
      <c r="G16" s="97"/>
      <c r="H16" s="98"/>
    </row>
    <row r="17" spans="1:8" s="1" customFormat="1" ht="12.75">
      <c r="A17" s="95"/>
      <c r="B17" s="96"/>
      <c r="C17" s="97"/>
      <c r="D17" s="97"/>
      <c r="E17" s="97"/>
      <c r="F17" s="97"/>
      <c r="G17" s="97"/>
      <c r="H17" s="98"/>
    </row>
    <row r="18" spans="1:8" s="1" customFormat="1" ht="12.75">
      <c r="A18" s="95"/>
      <c r="B18" s="96"/>
      <c r="C18" s="97"/>
      <c r="D18" s="97"/>
      <c r="E18" s="97"/>
      <c r="F18" s="97"/>
      <c r="G18" s="97"/>
      <c r="H18" s="98"/>
    </row>
    <row r="19" spans="1:8" s="1" customFormat="1" ht="12.75">
      <c r="A19" s="95"/>
      <c r="B19" s="96"/>
      <c r="C19" s="97"/>
      <c r="D19" s="97"/>
      <c r="E19" s="97"/>
      <c r="F19" s="97"/>
      <c r="G19" s="97"/>
      <c r="H19" s="98"/>
    </row>
    <row r="20" spans="1:8" s="1" customFormat="1" ht="12.75">
      <c r="A20" s="95"/>
      <c r="B20" s="96"/>
      <c r="C20" s="97"/>
      <c r="D20" s="97"/>
      <c r="E20" s="97"/>
      <c r="F20" s="97"/>
      <c r="G20" s="97"/>
      <c r="H20" s="98"/>
    </row>
    <row r="21" spans="1:8" s="1" customFormat="1" ht="13.5" thickBot="1">
      <c r="A21" s="99"/>
      <c r="B21" s="100"/>
      <c r="C21" s="101"/>
      <c r="D21" s="101"/>
      <c r="E21" s="101"/>
      <c r="F21" s="101"/>
      <c r="G21" s="101"/>
      <c r="H21" s="102"/>
    </row>
    <row r="22" spans="1:8" s="1" customFormat="1" ht="30" customHeight="1" thickBot="1">
      <c r="A22" s="10" t="s">
        <v>21</v>
      </c>
      <c r="B22" s="103">
        <f>SUM(B5:B21)</f>
        <v>976752</v>
      </c>
      <c r="C22" s="104">
        <f aca="true" t="shared" si="0" ref="C22:H22">SUM(C5:C21)</f>
        <v>9500</v>
      </c>
      <c r="D22" s="104">
        <f t="shared" si="0"/>
        <v>100000</v>
      </c>
      <c r="E22" s="104">
        <f t="shared" si="0"/>
        <v>27000</v>
      </c>
      <c r="F22" s="104">
        <f t="shared" si="0"/>
        <v>0</v>
      </c>
      <c r="G22" s="104">
        <f t="shared" si="0"/>
        <v>0</v>
      </c>
      <c r="H22" s="105">
        <f t="shared" si="0"/>
        <v>0</v>
      </c>
    </row>
    <row r="23" spans="1:8" s="1" customFormat="1" ht="44.25" customHeight="1" thickBot="1">
      <c r="A23" s="10" t="s">
        <v>46</v>
      </c>
      <c r="B23" s="152">
        <f>B22+C22+D22+E22+F22+G22+H22</f>
        <v>1113252</v>
      </c>
      <c r="C23" s="153"/>
      <c r="D23" s="153"/>
      <c r="E23" s="153"/>
      <c r="F23" s="153"/>
      <c r="G23" s="153"/>
      <c r="H23" s="154"/>
    </row>
    <row r="24" spans="1:8" ht="12.75">
      <c r="A24" s="54"/>
      <c r="B24" s="54"/>
      <c r="C24" s="54"/>
      <c r="D24" s="55"/>
      <c r="E24" s="56"/>
      <c r="H24" s="53"/>
    </row>
    <row r="25" spans="1:8" ht="12.75">
      <c r="A25" s="54"/>
      <c r="B25" s="54"/>
      <c r="C25" s="54"/>
      <c r="D25" s="55"/>
      <c r="E25" s="56"/>
      <c r="H25" s="53"/>
    </row>
    <row r="26" spans="1:8" s="1" customFormat="1" ht="13.5" thickBot="1">
      <c r="A26" s="5"/>
      <c r="H26" s="6" t="s">
        <v>11</v>
      </c>
    </row>
    <row r="27" spans="1:8" s="1" customFormat="1" ht="26.25" thickBot="1">
      <c r="A27" s="14" t="s">
        <v>12</v>
      </c>
      <c r="B27" s="157" t="s">
        <v>67</v>
      </c>
      <c r="C27" s="158"/>
      <c r="D27" s="158"/>
      <c r="E27" s="158"/>
      <c r="F27" s="158"/>
      <c r="G27" s="158"/>
      <c r="H27" s="159"/>
    </row>
    <row r="28" spans="1:8" s="1" customFormat="1" ht="77.25" thickBot="1">
      <c r="A28" s="15" t="s">
        <v>13</v>
      </c>
      <c r="B28" s="7" t="s">
        <v>14</v>
      </c>
      <c r="C28" s="8" t="s">
        <v>15</v>
      </c>
      <c r="D28" s="8" t="s">
        <v>16</v>
      </c>
      <c r="E28" s="8" t="s">
        <v>17</v>
      </c>
      <c r="F28" s="8" t="s">
        <v>18</v>
      </c>
      <c r="G28" s="8" t="s">
        <v>19</v>
      </c>
      <c r="H28" s="9" t="s">
        <v>20</v>
      </c>
    </row>
    <row r="29" spans="1:8" s="1" customFormat="1" ht="12.75">
      <c r="A29" s="89">
        <v>636</v>
      </c>
      <c r="B29" s="90"/>
      <c r="C29" s="91"/>
      <c r="D29" s="92"/>
      <c r="E29" s="93">
        <v>27000</v>
      </c>
      <c r="F29" s="93"/>
      <c r="G29" s="93"/>
      <c r="H29" s="94"/>
    </row>
    <row r="30" spans="1:8" s="1" customFormat="1" ht="12.75">
      <c r="A30" s="95">
        <v>652</v>
      </c>
      <c r="B30" s="96"/>
      <c r="C30" s="97"/>
      <c r="D30" s="97">
        <v>100000</v>
      </c>
      <c r="E30" s="97"/>
      <c r="F30" s="97"/>
      <c r="G30" s="97"/>
      <c r="H30" s="98"/>
    </row>
    <row r="31" spans="1:8" s="1" customFormat="1" ht="12.75">
      <c r="A31" s="95">
        <v>661</v>
      </c>
      <c r="B31" s="96"/>
      <c r="C31" s="97">
        <v>9500</v>
      </c>
      <c r="D31" s="97"/>
      <c r="E31" s="97"/>
      <c r="F31" s="97"/>
      <c r="G31" s="97"/>
      <c r="H31" s="98"/>
    </row>
    <row r="32" spans="1:8" s="1" customFormat="1" ht="12.75">
      <c r="A32" s="95">
        <v>671</v>
      </c>
      <c r="B32" s="96">
        <v>976752</v>
      </c>
      <c r="C32" s="97"/>
      <c r="D32" s="97"/>
      <c r="E32" s="97"/>
      <c r="F32" s="97"/>
      <c r="G32" s="97"/>
      <c r="H32" s="98"/>
    </row>
    <row r="33" spans="1:8" s="1" customFormat="1" ht="12.75">
      <c r="A33" s="95">
        <v>721</v>
      </c>
      <c r="B33" s="96"/>
      <c r="C33" s="97"/>
      <c r="D33" s="97"/>
      <c r="E33" s="97"/>
      <c r="F33" s="97"/>
      <c r="G33" s="97"/>
      <c r="H33" s="98"/>
    </row>
    <row r="34" spans="1:8" s="1" customFormat="1" ht="12.75">
      <c r="A34" s="95"/>
      <c r="B34" s="96"/>
      <c r="C34" s="97"/>
      <c r="D34" s="97"/>
      <c r="E34" s="97"/>
      <c r="F34" s="97"/>
      <c r="G34" s="97"/>
      <c r="H34" s="98"/>
    </row>
    <row r="35" spans="1:8" s="1" customFormat="1" ht="12.75">
      <c r="A35" s="95"/>
      <c r="B35" s="96"/>
      <c r="C35" s="97"/>
      <c r="D35" s="97"/>
      <c r="E35" s="97"/>
      <c r="F35" s="97"/>
      <c r="G35" s="97"/>
      <c r="H35" s="98"/>
    </row>
    <row r="36" spans="1:8" s="1" customFormat="1" ht="12.75">
      <c r="A36" s="95"/>
      <c r="B36" s="96"/>
      <c r="C36" s="97"/>
      <c r="D36" s="97"/>
      <c r="E36" s="97"/>
      <c r="F36" s="97"/>
      <c r="G36" s="97"/>
      <c r="H36" s="98"/>
    </row>
    <row r="37" spans="1:8" s="1" customFormat="1" ht="12.75">
      <c r="A37" s="95"/>
      <c r="B37" s="96"/>
      <c r="C37" s="97"/>
      <c r="D37" s="97"/>
      <c r="E37" s="97"/>
      <c r="F37" s="97"/>
      <c r="G37" s="97"/>
      <c r="H37" s="98"/>
    </row>
    <row r="38" spans="1:8" s="1" customFormat="1" ht="12.75">
      <c r="A38" s="95"/>
      <c r="B38" s="96"/>
      <c r="C38" s="97"/>
      <c r="D38" s="97"/>
      <c r="E38" s="97"/>
      <c r="F38" s="97"/>
      <c r="G38" s="97"/>
      <c r="H38" s="98"/>
    </row>
    <row r="39" spans="1:8" s="1" customFormat="1" ht="12.75">
      <c r="A39" s="95"/>
      <c r="B39" s="96"/>
      <c r="C39" s="97"/>
      <c r="D39" s="97"/>
      <c r="E39" s="97"/>
      <c r="F39" s="97"/>
      <c r="G39" s="97"/>
      <c r="H39" s="98"/>
    </row>
    <row r="40" spans="1:8" s="1" customFormat="1" ht="12.75">
      <c r="A40" s="95"/>
      <c r="B40" s="96"/>
      <c r="C40" s="97"/>
      <c r="D40" s="97"/>
      <c r="E40" s="97"/>
      <c r="F40" s="97"/>
      <c r="G40" s="97"/>
      <c r="H40" s="98"/>
    </row>
    <row r="41" spans="1:8" s="1" customFormat="1" ht="12.75">
      <c r="A41" s="95"/>
      <c r="B41" s="96"/>
      <c r="C41" s="97"/>
      <c r="D41" s="97"/>
      <c r="E41" s="97"/>
      <c r="F41" s="97"/>
      <c r="G41" s="97"/>
      <c r="H41" s="98"/>
    </row>
    <row r="42" spans="1:8" s="1" customFormat="1" ht="12.75">
      <c r="A42" s="95"/>
      <c r="B42" s="96"/>
      <c r="C42" s="97"/>
      <c r="D42" s="97"/>
      <c r="E42" s="97"/>
      <c r="F42" s="97"/>
      <c r="G42" s="97"/>
      <c r="H42" s="98"/>
    </row>
    <row r="43" spans="1:8" s="1" customFormat="1" ht="12.75">
      <c r="A43" s="95"/>
      <c r="B43" s="96"/>
      <c r="C43" s="97"/>
      <c r="D43" s="97"/>
      <c r="E43" s="97"/>
      <c r="F43" s="97"/>
      <c r="G43" s="97"/>
      <c r="H43" s="98"/>
    </row>
    <row r="44" spans="1:8" s="1" customFormat="1" ht="12.75">
      <c r="A44" s="95"/>
      <c r="B44" s="96"/>
      <c r="C44" s="97"/>
      <c r="D44" s="97"/>
      <c r="E44" s="97"/>
      <c r="F44" s="97"/>
      <c r="G44" s="97"/>
      <c r="H44" s="98"/>
    </row>
    <row r="45" spans="1:8" s="1" customFormat="1" ht="13.5" thickBot="1">
      <c r="A45" s="99"/>
      <c r="B45" s="100"/>
      <c r="C45" s="101"/>
      <c r="D45" s="101"/>
      <c r="E45" s="101"/>
      <c r="F45" s="101"/>
      <c r="G45" s="101"/>
      <c r="H45" s="102"/>
    </row>
    <row r="46" spans="1:8" s="1" customFormat="1" ht="30" customHeight="1" thickBot="1">
      <c r="A46" s="10" t="s">
        <v>21</v>
      </c>
      <c r="B46" s="103">
        <f aca="true" t="shared" si="1" ref="B46:H46">SUM(B29:B45)</f>
        <v>976752</v>
      </c>
      <c r="C46" s="104">
        <f t="shared" si="1"/>
        <v>9500</v>
      </c>
      <c r="D46" s="104">
        <f t="shared" si="1"/>
        <v>100000</v>
      </c>
      <c r="E46" s="104">
        <f t="shared" si="1"/>
        <v>27000</v>
      </c>
      <c r="F46" s="104">
        <f t="shared" si="1"/>
        <v>0</v>
      </c>
      <c r="G46" s="104">
        <f t="shared" si="1"/>
        <v>0</v>
      </c>
      <c r="H46" s="105">
        <f t="shared" si="1"/>
        <v>0</v>
      </c>
    </row>
    <row r="47" spans="1:8" s="1" customFormat="1" ht="44.25" customHeight="1" thickBot="1">
      <c r="A47" s="10" t="s">
        <v>54</v>
      </c>
      <c r="B47" s="152">
        <f>B46+C46+D46+E46+F46+G46+H46</f>
        <v>1113252</v>
      </c>
      <c r="C47" s="153"/>
      <c r="D47" s="153"/>
      <c r="E47" s="153"/>
      <c r="F47" s="153"/>
      <c r="G47" s="153"/>
      <c r="H47" s="154"/>
    </row>
    <row r="48" spans="1:8" ht="12.75">
      <c r="A48" s="54"/>
      <c r="B48" s="54"/>
      <c r="C48" s="54"/>
      <c r="D48" s="55"/>
      <c r="E48" s="56"/>
      <c r="H48" s="53"/>
    </row>
    <row r="49" spans="1:8" ht="12.75">
      <c r="A49" s="54"/>
      <c r="B49" s="54"/>
      <c r="C49" s="54"/>
      <c r="D49" s="55"/>
      <c r="E49" s="56"/>
      <c r="H49" s="53"/>
    </row>
    <row r="50" spans="1:8" ht="12.75">
      <c r="A50" s="54"/>
      <c r="B50" s="54"/>
      <c r="C50" s="54"/>
      <c r="D50" s="55"/>
      <c r="E50" s="56"/>
      <c r="H50" s="53"/>
    </row>
    <row r="51" spans="1:8" ht="12.75">
      <c r="A51" s="54"/>
      <c r="B51" s="54"/>
      <c r="C51" s="54"/>
      <c r="D51" s="55"/>
      <c r="E51" s="56"/>
      <c r="H51" s="53"/>
    </row>
    <row r="52" spans="1:8" ht="12.75">
      <c r="A52" s="54"/>
      <c r="B52" s="54"/>
      <c r="C52" s="54"/>
      <c r="D52" s="55"/>
      <c r="E52" s="56"/>
      <c r="H52" s="53"/>
    </row>
    <row r="53" spans="1:8" ht="12.75">
      <c r="A53" s="54"/>
      <c r="B53" s="54"/>
      <c r="C53" s="54"/>
      <c r="D53" s="55"/>
      <c r="E53" s="56"/>
      <c r="H53" s="53"/>
    </row>
    <row r="54" spans="1:8" ht="12.75">
      <c r="A54" s="54"/>
      <c r="B54" s="54"/>
      <c r="C54" s="54"/>
      <c r="D54" s="55"/>
      <c r="E54" s="56"/>
      <c r="H54" s="53"/>
    </row>
    <row r="55" spans="1:8" ht="12.75">
      <c r="A55" s="54"/>
      <c r="B55" s="54"/>
      <c r="C55" s="54"/>
      <c r="D55" s="55"/>
      <c r="E55" s="56"/>
      <c r="H55" s="53"/>
    </row>
    <row r="56" spans="1:8" ht="12.75">
      <c r="A56" s="54"/>
      <c r="B56" s="54"/>
      <c r="C56" s="54"/>
      <c r="D56" s="55"/>
      <c r="E56" s="56"/>
      <c r="H56" s="53"/>
    </row>
    <row r="57" spans="1:8" ht="12.75">
      <c r="A57" s="54"/>
      <c r="B57" s="54"/>
      <c r="C57" s="54"/>
      <c r="D57" s="55"/>
      <c r="E57" s="56"/>
      <c r="H57" s="53"/>
    </row>
    <row r="58" spans="1:8" ht="13.5" thickBot="1">
      <c r="A58" s="54"/>
      <c r="B58" s="54"/>
      <c r="C58" s="54"/>
      <c r="D58" s="55"/>
      <c r="E58" s="56"/>
      <c r="H58" s="6" t="s">
        <v>11</v>
      </c>
    </row>
    <row r="59" spans="1:8" s="1" customFormat="1" ht="26.25" thickBot="1">
      <c r="A59" s="14" t="s">
        <v>12</v>
      </c>
      <c r="B59" s="157" t="s">
        <v>75</v>
      </c>
      <c r="C59" s="158"/>
      <c r="D59" s="158"/>
      <c r="E59" s="158"/>
      <c r="F59" s="158"/>
      <c r="G59" s="158"/>
      <c r="H59" s="159"/>
    </row>
    <row r="60" spans="1:8" s="1" customFormat="1" ht="77.25" thickBot="1">
      <c r="A60" s="15" t="s">
        <v>13</v>
      </c>
      <c r="B60" s="7" t="s">
        <v>14</v>
      </c>
      <c r="C60" s="8" t="s">
        <v>15</v>
      </c>
      <c r="D60" s="8" t="s">
        <v>16</v>
      </c>
      <c r="E60" s="8" t="s">
        <v>17</v>
      </c>
      <c r="F60" s="8" t="s">
        <v>18</v>
      </c>
      <c r="G60" s="8" t="s">
        <v>19</v>
      </c>
      <c r="H60" s="9" t="s">
        <v>20</v>
      </c>
    </row>
    <row r="61" spans="1:8" s="1" customFormat="1" ht="12.75">
      <c r="A61" s="89">
        <v>636</v>
      </c>
      <c r="B61" s="90"/>
      <c r="C61" s="91"/>
      <c r="D61" s="92"/>
      <c r="E61" s="93">
        <v>27000</v>
      </c>
      <c r="F61" s="93"/>
      <c r="G61" s="93"/>
      <c r="H61" s="94"/>
    </row>
    <row r="62" spans="1:8" s="1" customFormat="1" ht="12.75">
      <c r="A62" s="95">
        <v>652</v>
      </c>
      <c r="B62" s="96"/>
      <c r="C62" s="97"/>
      <c r="D62" s="97">
        <v>100000</v>
      </c>
      <c r="E62" s="97"/>
      <c r="F62" s="97"/>
      <c r="G62" s="97"/>
      <c r="H62" s="98"/>
    </row>
    <row r="63" spans="1:8" s="1" customFormat="1" ht="12.75">
      <c r="A63" s="95">
        <v>661</v>
      </c>
      <c r="B63" s="96"/>
      <c r="C63" s="97">
        <v>9500</v>
      </c>
      <c r="D63" s="97"/>
      <c r="E63" s="97"/>
      <c r="F63" s="97"/>
      <c r="G63" s="97"/>
      <c r="H63" s="98"/>
    </row>
    <row r="64" spans="1:8" s="1" customFormat="1" ht="12.75">
      <c r="A64" s="95">
        <v>671</v>
      </c>
      <c r="B64" s="96">
        <v>976752</v>
      </c>
      <c r="C64" s="97"/>
      <c r="D64" s="97"/>
      <c r="E64" s="97"/>
      <c r="F64" s="97"/>
      <c r="G64" s="97"/>
      <c r="H64" s="98"/>
    </row>
    <row r="65" spans="1:8" s="1" customFormat="1" ht="12.75">
      <c r="A65" s="95">
        <v>721</v>
      </c>
      <c r="B65" s="96"/>
      <c r="C65" s="97"/>
      <c r="D65" s="97"/>
      <c r="E65" s="97"/>
      <c r="F65" s="97"/>
      <c r="G65" s="97"/>
      <c r="H65" s="98"/>
    </row>
    <row r="66" spans="1:8" s="1" customFormat="1" ht="12.75">
      <c r="A66" s="95"/>
      <c r="B66" s="96"/>
      <c r="C66" s="97"/>
      <c r="D66" s="97"/>
      <c r="E66" s="97"/>
      <c r="F66" s="97"/>
      <c r="G66" s="97"/>
      <c r="H66" s="98"/>
    </row>
    <row r="67" spans="1:8" s="1" customFormat="1" ht="12.75">
      <c r="A67" s="95"/>
      <c r="B67" s="96"/>
      <c r="C67" s="97"/>
      <c r="D67" s="97"/>
      <c r="E67" s="97"/>
      <c r="F67" s="97"/>
      <c r="G67" s="97"/>
      <c r="H67" s="98"/>
    </row>
    <row r="68" spans="1:8" s="1" customFormat="1" ht="12.75">
      <c r="A68" s="95"/>
      <c r="B68" s="96"/>
      <c r="C68" s="97"/>
      <c r="D68" s="97"/>
      <c r="E68" s="97"/>
      <c r="F68" s="97"/>
      <c r="G68" s="97"/>
      <c r="H68" s="98"/>
    </row>
    <row r="69" spans="1:8" s="1" customFormat="1" ht="12.75">
      <c r="A69" s="95"/>
      <c r="B69" s="96"/>
      <c r="C69" s="97"/>
      <c r="D69" s="97"/>
      <c r="E69" s="97"/>
      <c r="F69" s="97"/>
      <c r="G69" s="97"/>
      <c r="H69" s="98"/>
    </row>
    <row r="70" spans="1:8" s="1" customFormat="1" ht="12.75">
      <c r="A70" s="95"/>
      <c r="B70" s="96"/>
      <c r="C70" s="97"/>
      <c r="D70" s="97"/>
      <c r="E70" s="97"/>
      <c r="F70" s="97"/>
      <c r="G70" s="97"/>
      <c r="H70" s="98"/>
    </row>
    <row r="71" spans="1:8" s="1" customFormat="1" ht="12.75">
      <c r="A71" s="95"/>
      <c r="B71" s="96"/>
      <c r="C71" s="97"/>
      <c r="D71" s="97"/>
      <c r="E71" s="97"/>
      <c r="F71" s="97"/>
      <c r="G71" s="97"/>
      <c r="H71" s="98"/>
    </row>
    <row r="72" spans="1:8" s="1" customFormat="1" ht="12.75">
      <c r="A72" s="95"/>
      <c r="B72" s="96"/>
      <c r="C72" s="97"/>
      <c r="D72" s="97"/>
      <c r="E72" s="97"/>
      <c r="F72" s="97"/>
      <c r="G72" s="97"/>
      <c r="H72" s="98"/>
    </row>
    <row r="73" spans="1:8" s="1" customFormat="1" ht="12.75">
      <c r="A73" s="95"/>
      <c r="B73" s="96"/>
      <c r="C73" s="97"/>
      <c r="D73" s="97"/>
      <c r="E73" s="97"/>
      <c r="F73" s="97"/>
      <c r="G73" s="97"/>
      <c r="H73" s="98"/>
    </row>
    <row r="74" spans="1:8" s="1" customFormat="1" ht="12.75">
      <c r="A74" s="95"/>
      <c r="B74" s="96"/>
      <c r="C74" s="97"/>
      <c r="D74" s="97"/>
      <c r="E74" s="97"/>
      <c r="F74" s="97"/>
      <c r="G74" s="97"/>
      <c r="H74" s="98"/>
    </row>
    <row r="75" spans="1:8" s="1" customFormat="1" ht="12.75">
      <c r="A75" s="95"/>
      <c r="B75" s="96"/>
      <c r="C75" s="97"/>
      <c r="D75" s="97"/>
      <c r="E75" s="97"/>
      <c r="F75" s="97"/>
      <c r="G75" s="97"/>
      <c r="H75" s="98"/>
    </row>
    <row r="76" spans="1:8" s="1" customFormat="1" ht="12.75">
      <c r="A76" s="95"/>
      <c r="B76" s="96"/>
      <c r="C76" s="97"/>
      <c r="D76" s="97"/>
      <c r="E76" s="97"/>
      <c r="F76" s="97"/>
      <c r="G76" s="97"/>
      <c r="H76" s="98"/>
    </row>
    <row r="77" spans="1:8" s="1" customFormat="1" ht="13.5" thickBot="1">
      <c r="A77" s="99"/>
      <c r="B77" s="100"/>
      <c r="C77" s="101"/>
      <c r="D77" s="101"/>
      <c r="E77" s="101"/>
      <c r="F77" s="101"/>
      <c r="G77" s="101"/>
      <c r="H77" s="102"/>
    </row>
    <row r="78" spans="1:8" s="1" customFormat="1" ht="30" customHeight="1" thickBot="1">
      <c r="A78" s="10" t="s">
        <v>21</v>
      </c>
      <c r="B78" s="103">
        <f aca="true" t="shared" si="2" ref="B78:H78">SUM(B61:B77)</f>
        <v>976752</v>
      </c>
      <c r="C78" s="104">
        <f t="shared" si="2"/>
        <v>9500</v>
      </c>
      <c r="D78" s="104">
        <f t="shared" si="2"/>
        <v>100000</v>
      </c>
      <c r="E78" s="104">
        <f t="shared" si="2"/>
        <v>27000</v>
      </c>
      <c r="F78" s="104">
        <f t="shared" si="2"/>
        <v>0</v>
      </c>
      <c r="G78" s="104">
        <f t="shared" si="2"/>
        <v>0</v>
      </c>
      <c r="H78" s="105">
        <f t="shared" si="2"/>
        <v>0</v>
      </c>
    </row>
    <row r="79" spans="1:8" s="1" customFormat="1" ht="44.25" customHeight="1" thickBot="1">
      <c r="A79" s="10" t="s">
        <v>56</v>
      </c>
      <c r="B79" s="152">
        <f>B78+C78+D78+E78+F78+G78+H78</f>
        <v>1113252</v>
      </c>
      <c r="C79" s="153"/>
      <c r="D79" s="153"/>
      <c r="E79" s="153"/>
      <c r="F79" s="153"/>
      <c r="G79" s="153"/>
      <c r="H79" s="154"/>
    </row>
    <row r="80" spans="1:8" ht="12.75">
      <c r="A80" s="54"/>
      <c r="B80" s="54"/>
      <c r="C80" s="54"/>
      <c r="D80" s="55"/>
      <c r="E80" s="56"/>
      <c r="H80" s="53"/>
    </row>
    <row r="81" spans="3:5" ht="13.5" customHeight="1">
      <c r="C81" s="59"/>
      <c r="D81" s="64"/>
      <c r="E81" s="62"/>
    </row>
    <row r="82" spans="4:5" ht="13.5" customHeight="1">
      <c r="D82" s="57"/>
      <c r="E82" s="58"/>
    </row>
    <row r="83" spans="2:5" ht="13.5" customHeight="1">
      <c r="B83" s="59"/>
      <c r="D83" s="57"/>
      <c r="E83" s="60"/>
    </row>
    <row r="84" spans="3:5" ht="13.5" customHeight="1">
      <c r="C84" s="59"/>
      <c r="D84" s="57"/>
      <c r="E84" s="68"/>
    </row>
    <row r="85" spans="3:5" ht="13.5" customHeight="1">
      <c r="C85" s="59"/>
      <c r="D85" s="64"/>
      <c r="E85" s="62"/>
    </row>
    <row r="86" spans="4:5" ht="13.5" customHeight="1">
      <c r="D86" s="63"/>
      <c r="E86" s="58"/>
    </row>
    <row r="87" spans="3:5" ht="13.5" customHeight="1">
      <c r="C87" s="59"/>
      <c r="D87" s="63"/>
      <c r="E87" s="68"/>
    </row>
    <row r="88" spans="4:5" ht="22.5" customHeight="1">
      <c r="D88" s="64"/>
      <c r="E88" s="67"/>
    </row>
    <row r="89" spans="4:5" ht="13.5" customHeight="1">
      <c r="D89" s="57"/>
      <c r="E89" s="58"/>
    </row>
    <row r="90" spans="4:5" ht="13.5" customHeight="1">
      <c r="D90" s="64"/>
      <c r="E90" s="62"/>
    </row>
    <row r="91" spans="4:5" ht="13.5" customHeight="1">
      <c r="D91" s="57"/>
      <c r="E91" s="58"/>
    </row>
    <row r="92" spans="4:5" ht="13.5" customHeight="1">
      <c r="D92" s="57"/>
      <c r="E92" s="58"/>
    </row>
    <row r="93" spans="1:5" ht="13.5" customHeight="1">
      <c r="A93" s="59"/>
      <c r="D93" s="70"/>
      <c r="E93" s="68"/>
    </row>
    <row r="94" spans="2:5" ht="13.5" customHeight="1">
      <c r="B94" s="59"/>
      <c r="C94" s="59"/>
      <c r="D94" s="71"/>
      <c r="E94" s="68"/>
    </row>
    <row r="95" spans="2:5" ht="13.5" customHeight="1">
      <c r="B95" s="59"/>
      <c r="C95" s="59"/>
      <c r="D95" s="71"/>
      <c r="E95" s="60"/>
    </row>
    <row r="96" spans="2:5" ht="13.5" customHeight="1">
      <c r="B96" s="59"/>
      <c r="C96" s="59"/>
      <c r="D96" s="64"/>
      <c r="E96" s="65"/>
    </row>
    <row r="97" spans="4:5" ht="12.75">
      <c r="D97" s="57"/>
      <c r="E97" s="58"/>
    </row>
    <row r="98" spans="2:5" ht="12.75">
      <c r="B98" s="59"/>
      <c r="D98" s="57"/>
      <c r="E98" s="68"/>
    </row>
    <row r="99" spans="3:5" ht="12.75">
      <c r="C99" s="59"/>
      <c r="D99" s="57"/>
      <c r="E99" s="60"/>
    </row>
    <row r="100" spans="3:5" ht="12.75">
      <c r="C100" s="59"/>
      <c r="D100" s="64"/>
      <c r="E100" s="62"/>
    </row>
    <row r="101" spans="4:5" ht="12.75">
      <c r="D101" s="57"/>
      <c r="E101" s="58"/>
    </row>
    <row r="102" spans="4:5" ht="12.75">
      <c r="D102" s="57"/>
      <c r="E102" s="58"/>
    </row>
    <row r="103" spans="4:5" ht="12.75">
      <c r="D103" s="72"/>
      <c r="E103" s="73"/>
    </row>
    <row r="104" spans="4:5" ht="12.75">
      <c r="D104" s="57"/>
      <c r="E104" s="58"/>
    </row>
    <row r="105" spans="4:5" ht="12.75">
      <c r="D105" s="57"/>
      <c r="E105" s="58"/>
    </row>
    <row r="106" spans="4:5" ht="12.75">
      <c r="D106" s="57"/>
      <c r="E106" s="58"/>
    </row>
    <row r="107" spans="4:5" ht="12.75">
      <c r="D107" s="64"/>
      <c r="E107" s="62"/>
    </row>
    <row r="108" spans="4:5" ht="12.75">
      <c r="D108" s="57"/>
      <c r="E108" s="58"/>
    </row>
    <row r="109" spans="4:5" ht="12.75">
      <c r="D109" s="64"/>
      <c r="E109" s="62"/>
    </row>
    <row r="110" spans="4:5" ht="12.75">
      <c r="D110" s="57"/>
      <c r="E110" s="58"/>
    </row>
    <row r="111" spans="4:5" ht="12.75">
      <c r="D111" s="57"/>
      <c r="E111" s="58"/>
    </row>
    <row r="112" spans="4:5" ht="12.75">
      <c r="D112" s="57"/>
      <c r="E112" s="58"/>
    </row>
    <row r="113" spans="4:5" ht="12.75">
      <c r="D113" s="57"/>
      <c r="E113" s="58"/>
    </row>
    <row r="114" spans="1:5" ht="28.5" customHeight="1">
      <c r="A114" s="74"/>
      <c r="B114" s="74"/>
      <c r="C114" s="74"/>
      <c r="D114" s="75"/>
      <c r="E114" s="76"/>
    </row>
    <row r="115" spans="3:5" ht="12.75">
      <c r="C115" s="59"/>
      <c r="D115" s="57"/>
      <c r="E115" s="60"/>
    </row>
    <row r="116" spans="4:5" ht="12.75">
      <c r="D116" s="77"/>
      <c r="E116" s="78"/>
    </row>
    <row r="117" spans="4:5" ht="12.75">
      <c r="D117" s="57"/>
      <c r="E117" s="58"/>
    </row>
    <row r="118" spans="4:5" ht="12.75">
      <c r="D118" s="72"/>
      <c r="E118" s="73"/>
    </row>
    <row r="119" spans="4:5" ht="12.75">
      <c r="D119" s="72"/>
      <c r="E119" s="73"/>
    </row>
    <row r="120" spans="4:5" ht="12.75">
      <c r="D120" s="57"/>
      <c r="E120" s="58"/>
    </row>
    <row r="121" spans="4:5" ht="12.75">
      <c r="D121" s="64"/>
      <c r="E121" s="62"/>
    </row>
    <row r="122" spans="4:5" ht="12.75">
      <c r="D122" s="57"/>
      <c r="E122" s="58"/>
    </row>
    <row r="123" spans="4:5" ht="12.75">
      <c r="D123" s="57"/>
      <c r="E123" s="58"/>
    </row>
    <row r="124" spans="4:5" ht="12.75">
      <c r="D124" s="64"/>
      <c r="E124" s="62"/>
    </row>
    <row r="125" spans="4:5" ht="12.75">
      <c r="D125" s="57"/>
      <c r="E125" s="58"/>
    </row>
    <row r="126" spans="4:5" ht="12.75">
      <c r="D126" s="72"/>
      <c r="E126" s="73"/>
    </row>
    <row r="127" spans="4:5" ht="12.75">
      <c r="D127" s="64"/>
      <c r="E127" s="78"/>
    </row>
    <row r="128" spans="4:5" ht="12.75">
      <c r="D128" s="63"/>
      <c r="E128" s="73"/>
    </row>
    <row r="129" spans="4:5" ht="12.75">
      <c r="D129" s="64"/>
      <c r="E129" s="62"/>
    </row>
    <row r="130" spans="4:5" ht="12.75">
      <c r="D130" s="57"/>
      <c r="E130" s="58"/>
    </row>
    <row r="131" spans="3:5" ht="12.75">
      <c r="C131" s="59"/>
      <c r="D131" s="57"/>
      <c r="E131" s="60"/>
    </row>
    <row r="132" spans="4:5" ht="12.75">
      <c r="D132" s="63"/>
      <c r="E132" s="62"/>
    </row>
    <row r="133" spans="4:5" ht="12.75">
      <c r="D133" s="63"/>
      <c r="E133" s="73"/>
    </row>
    <row r="134" spans="3:5" ht="12.75">
      <c r="C134" s="59"/>
      <c r="D134" s="63"/>
      <c r="E134" s="79"/>
    </row>
    <row r="135" spans="3:5" ht="12.75">
      <c r="C135" s="59"/>
      <c r="D135" s="64"/>
      <c r="E135" s="65"/>
    </row>
    <row r="136" spans="4:5" ht="12.75">
      <c r="D136" s="57"/>
      <c r="E136" s="58"/>
    </row>
    <row r="137" spans="4:5" ht="12.75">
      <c r="D137" s="77"/>
      <c r="E137" s="80"/>
    </row>
    <row r="138" spans="4:5" ht="11.25" customHeight="1">
      <c r="D138" s="72"/>
      <c r="E138" s="73"/>
    </row>
    <row r="139" spans="2:5" ht="24" customHeight="1">
      <c r="B139" s="59"/>
      <c r="D139" s="72"/>
      <c r="E139" s="81"/>
    </row>
    <row r="140" spans="3:5" ht="15" customHeight="1">
      <c r="C140" s="59"/>
      <c r="D140" s="72"/>
      <c r="E140" s="81"/>
    </row>
    <row r="141" spans="4:5" ht="11.25" customHeight="1">
      <c r="D141" s="77"/>
      <c r="E141" s="78"/>
    </row>
    <row r="142" spans="4:5" ht="12.75">
      <c r="D142" s="72"/>
      <c r="E142" s="73"/>
    </row>
    <row r="143" spans="2:5" ht="13.5" customHeight="1">
      <c r="B143" s="59"/>
      <c r="D143" s="72"/>
      <c r="E143" s="82"/>
    </row>
    <row r="144" spans="3:5" ht="12.75" customHeight="1">
      <c r="C144" s="59"/>
      <c r="D144" s="72"/>
      <c r="E144" s="60"/>
    </row>
    <row r="145" spans="3:5" ht="12.75" customHeight="1">
      <c r="C145" s="59"/>
      <c r="D145" s="64"/>
      <c r="E145" s="65"/>
    </row>
    <row r="146" spans="4:5" ht="12.75">
      <c r="D146" s="57"/>
      <c r="E146" s="58"/>
    </row>
    <row r="147" spans="3:5" ht="12.75">
      <c r="C147" s="59"/>
      <c r="D147" s="57"/>
      <c r="E147" s="79"/>
    </row>
    <row r="148" spans="4:5" ht="12.75">
      <c r="D148" s="77"/>
      <c r="E148" s="78"/>
    </row>
    <row r="149" spans="4:5" ht="12.75">
      <c r="D149" s="72"/>
      <c r="E149" s="73"/>
    </row>
    <row r="150" spans="4:5" ht="12.75">
      <c r="D150" s="57"/>
      <c r="E150" s="58"/>
    </row>
    <row r="151" spans="1:5" ht="19.5" customHeight="1">
      <c r="A151" s="83"/>
      <c r="B151" s="54"/>
      <c r="C151" s="54"/>
      <c r="D151" s="54"/>
      <c r="E151" s="68"/>
    </row>
    <row r="152" spans="1:5" ht="15" customHeight="1">
      <c r="A152" s="59"/>
      <c r="D152" s="70"/>
      <c r="E152" s="68"/>
    </row>
    <row r="153" spans="1:5" ht="12.75">
      <c r="A153" s="59"/>
      <c r="B153" s="59"/>
      <c r="D153" s="70"/>
      <c r="E153" s="60"/>
    </row>
    <row r="154" spans="3:5" ht="12.75">
      <c r="C154" s="59"/>
      <c r="D154" s="57"/>
      <c r="E154" s="68"/>
    </row>
    <row r="155" spans="4:5" ht="12.75">
      <c r="D155" s="61"/>
      <c r="E155" s="62"/>
    </row>
    <row r="156" spans="2:5" ht="12.75">
      <c r="B156" s="59"/>
      <c r="D156" s="57"/>
      <c r="E156" s="60"/>
    </row>
    <row r="157" spans="3:5" ht="12.75">
      <c r="C157" s="59"/>
      <c r="D157" s="57"/>
      <c r="E157" s="60"/>
    </row>
    <row r="158" spans="4:5" ht="12.75">
      <c r="D158" s="64"/>
      <c r="E158" s="65"/>
    </row>
    <row r="159" spans="3:5" ht="22.5" customHeight="1">
      <c r="C159" s="59"/>
      <c r="D159" s="57"/>
      <c r="E159" s="66"/>
    </row>
    <row r="160" spans="4:5" ht="12.75">
      <c r="D160" s="57"/>
      <c r="E160" s="65"/>
    </row>
    <row r="161" spans="2:5" ht="12.75">
      <c r="B161" s="59"/>
      <c r="D161" s="63"/>
      <c r="E161" s="68"/>
    </row>
    <row r="162" spans="3:5" ht="12.75">
      <c r="C162" s="59"/>
      <c r="D162" s="63"/>
      <c r="E162" s="69"/>
    </row>
    <row r="163" spans="4:5" ht="12.75">
      <c r="D163" s="64"/>
      <c r="E163" s="62"/>
    </row>
    <row r="164" spans="1:5" ht="13.5" customHeight="1">
      <c r="A164" s="59"/>
      <c r="D164" s="70"/>
      <c r="E164" s="68"/>
    </row>
    <row r="165" spans="2:5" ht="13.5" customHeight="1">
      <c r="B165" s="59"/>
      <c r="D165" s="57"/>
      <c r="E165" s="68"/>
    </row>
    <row r="166" spans="3:5" ht="13.5" customHeight="1">
      <c r="C166" s="59"/>
      <c r="D166" s="57"/>
      <c r="E166" s="60"/>
    </row>
    <row r="167" spans="3:5" ht="12.75">
      <c r="C167" s="59"/>
      <c r="D167" s="64"/>
      <c r="E167" s="62"/>
    </row>
    <row r="168" spans="3:5" ht="12.75">
      <c r="C168" s="59"/>
      <c r="D168" s="57"/>
      <c r="E168" s="60"/>
    </row>
    <row r="169" spans="4:5" ht="12.75">
      <c r="D169" s="77"/>
      <c r="E169" s="78"/>
    </row>
    <row r="170" spans="3:5" ht="12.75">
      <c r="C170" s="59"/>
      <c r="D170" s="63"/>
      <c r="E170" s="79"/>
    </row>
    <row r="171" spans="3:5" ht="12.75">
      <c r="C171" s="59"/>
      <c r="D171" s="64"/>
      <c r="E171" s="65"/>
    </row>
    <row r="172" spans="4:5" ht="12.75">
      <c r="D172" s="77"/>
      <c r="E172" s="84"/>
    </row>
    <row r="173" spans="2:5" ht="12.75">
      <c r="B173" s="59"/>
      <c r="D173" s="72"/>
      <c r="E173" s="82"/>
    </row>
    <row r="174" spans="3:5" ht="12.75">
      <c r="C174" s="59"/>
      <c r="D174" s="72"/>
      <c r="E174" s="60"/>
    </row>
    <row r="175" spans="3:5" ht="12.75">
      <c r="C175" s="59"/>
      <c r="D175" s="64"/>
      <c r="E175" s="65"/>
    </row>
    <row r="176" spans="3:5" ht="12.75">
      <c r="C176" s="59"/>
      <c r="D176" s="64"/>
      <c r="E176" s="65"/>
    </row>
    <row r="177" spans="4:5" ht="12.75">
      <c r="D177" s="57"/>
      <c r="E177" s="58"/>
    </row>
    <row r="178" spans="1:5" s="17" customFormat="1" ht="18" customHeight="1">
      <c r="A178" s="155"/>
      <c r="B178" s="156"/>
      <c r="C178" s="156"/>
      <c r="D178" s="156"/>
      <c r="E178" s="156"/>
    </row>
    <row r="179" spans="1:5" ht="28.5" customHeight="1">
      <c r="A179" s="74"/>
      <c r="B179" s="74"/>
      <c r="C179" s="74"/>
      <c r="D179" s="75"/>
      <c r="E179" s="76"/>
    </row>
    <row r="181" spans="1:5" ht="15.75">
      <c r="A181" s="85"/>
      <c r="B181" s="59"/>
      <c r="C181" s="59"/>
      <c r="D181" s="86"/>
      <c r="E181" s="87"/>
    </row>
    <row r="182" spans="1:5" ht="12.75">
      <c r="A182" s="59"/>
      <c r="B182" s="59"/>
      <c r="C182" s="59"/>
      <c r="D182" s="86"/>
      <c r="E182" s="87"/>
    </row>
    <row r="183" spans="1:5" ht="17.25" customHeight="1">
      <c r="A183" s="59"/>
      <c r="B183" s="59"/>
      <c r="C183" s="59"/>
      <c r="D183" s="86"/>
      <c r="E183" s="87"/>
    </row>
    <row r="184" spans="1:5" ht="13.5" customHeight="1">
      <c r="A184" s="59"/>
      <c r="B184" s="59"/>
      <c r="C184" s="59"/>
      <c r="D184" s="86"/>
      <c r="E184" s="87"/>
    </row>
    <row r="185" spans="1:5" ht="12.75">
      <c r="A185" s="59"/>
      <c r="B185" s="59"/>
      <c r="C185" s="59"/>
      <c r="D185" s="86"/>
      <c r="E185" s="87"/>
    </row>
    <row r="186" spans="1:3" ht="12.75">
      <c r="A186" s="59"/>
      <c r="B186" s="59"/>
      <c r="C186" s="59"/>
    </row>
    <row r="187" spans="1:5" ht="12.75">
      <c r="A187" s="59"/>
      <c r="B187" s="59"/>
      <c r="C187" s="59"/>
      <c r="D187" s="86"/>
      <c r="E187" s="87"/>
    </row>
    <row r="188" spans="1:5" ht="12.75">
      <c r="A188" s="59"/>
      <c r="B188" s="59"/>
      <c r="C188" s="59"/>
      <c r="D188" s="86"/>
      <c r="E188" s="88"/>
    </row>
    <row r="189" spans="1:5" ht="12.75">
      <c r="A189" s="59"/>
      <c r="B189" s="59"/>
      <c r="C189" s="59"/>
      <c r="D189" s="86"/>
      <c r="E189" s="87"/>
    </row>
    <row r="190" spans="1:5" ht="22.5" customHeight="1">
      <c r="A190" s="59"/>
      <c r="B190" s="59"/>
      <c r="C190" s="59"/>
      <c r="D190" s="86"/>
      <c r="E190" s="66"/>
    </row>
    <row r="191" spans="4:5" ht="22.5" customHeight="1">
      <c r="D191" s="64"/>
      <c r="E191" s="67"/>
    </row>
  </sheetData>
  <sheetProtection/>
  <mergeCells count="8">
    <mergeCell ref="A1:H1"/>
    <mergeCell ref="B23:H23"/>
    <mergeCell ref="A178:E178"/>
    <mergeCell ref="B3:H3"/>
    <mergeCell ref="B27:H27"/>
    <mergeCell ref="B47:H47"/>
    <mergeCell ref="B59:H59"/>
    <mergeCell ref="B79:H7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3" max="8" man="1"/>
    <brk id="112" max="9" man="1"/>
    <brk id="17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7"/>
  <sheetViews>
    <sheetView zoomScalePageLayoutView="0" workbookViewId="0" topLeftCell="A40">
      <selection activeCell="E42" sqref="E42"/>
    </sheetView>
  </sheetViews>
  <sheetFormatPr defaultColWidth="11.421875" defaultRowHeight="12.75"/>
  <cols>
    <col min="1" max="1" width="8.421875" style="12" customWidth="1"/>
    <col min="2" max="2" width="32.140625" style="13" customWidth="1"/>
    <col min="3" max="12" width="12.7109375" style="2" customWidth="1"/>
    <col min="13" max="16384" width="11.421875" style="3" customWidth="1"/>
  </cols>
  <sheetData>
    <row r="1" spans="1:12" s="18" customFormat="1" ht="24" customHeight="1">
      <c r="A1" s="160" t="s">
        <v>22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s="108" customFormat="1" ht="67.5">
      <c r="A2" s="106" t="s">
        <v>23</v>
      </c>
      <c r="B2" s="106" t="s">
        <v>24</v>
      </c>
      <c r="C2" s="107" t="s">
        <v>76</v>
      </c>
      <c r="D2" s="106" t="s">
        <v>14</v>
      </c>
      <c r="E2" s="106" t="s">
        <v>15</v>
      </c>
      <c r="F2" s="106" t="s">
        <v>16</v>
      </c>
      <c r="G2" s="106" t="s">
        <v>17</v>
      </c>
      <c r="H2" s="106" t="s">
        <v>25</v>
      </c>
      <c r="I2" s="106" t="s">
        <v>19</v>
      </c>
      <c r="J2" s="106" t="s">
        <v>20</v>
      </c>
      <c r="K2" s="107" t="s">
        <v>66</v>
      </c>
      <c r="L2" s="107" t="s">
        <v>77</v>
      </c>
    </row>
    <row r="3" spans="1:12" ht="22.5">
      <c r="A3" s="11"/>
      <c r="B3" s="113" t="s">
        <v>53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12" customFormat="1" ht="11.25" customHeight="1">
      <c r="A4" s="109"/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2" s="112" customFormat="1" ht="11.25" customHeight="1">
      <c r="A5" s="114" t="s">
        <v>45</v>
      </c>
      <c r="B5" s="115" t="s">
        <v>47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s="112" customFormat="1" ht="11.25" customHeight="1">
      <c r="A6" s="116" t="s">
        <v>57</v>
      </c>
      <c r="B6" s="117" t="s">
        <v>48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s="112" customFormat="1" ht="11.25" customHeight="1">
      <c r="A7" s="119">
        <v>3</v>
      </c>
      <c r="B7" s="120" t="s">
        <v>26</v>
      </c>
      <c r="C7" s="118">
        <f aca="true" t="shared" si="0" ref="C7:J7">C8+C10+C16</f>
        <v>892500</v>
      </c>
      <c r="D7" s="118">
        <f t="shared" si="0"/>
        <v>892500</v>
      </c>
      <c r="E7" s="118">
        <f t="shared" si="0"/>
        <v>0</v>
      </c>
      <c r="F7" s="118">
        <f t="shared" si="0"/>
        <v>0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v>892500</v>
      </c>
      <c r="L7" s="118">
        <v>892500</v>
      </c>
    </row>
    <row r="8" spans="1:12" s="112" customFormat="1" ht="11.25" customHeight="1">
      <c r="A8" s="119">
        <v>31</v>
      </c>
      <c r="B8" s="120" t="s">
        <v>27</v>
      </c>
      <c r="C8" s="118">
        <f>SUM(C9)</f>
        <v>0</v>
      </c>
      <c r="D8" s="118">
        <f aca="true" t="shared" si="1" ref="D8:J8">SUM(D9)</f>
        <v>0</v>
      </c>
      <c r="E8" s="118">
        <f t="shared" si="1"/>
        <v>0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/>
      <c r="L8" s="118"/>
    </row>
    <row r="9" spans="1:12" s="112" customFormat="1" ht="11.25" customHeight="1">
      <c r="A9" s="109">
        <v>312</v>
      </c>
      <c r="B9" s="113" t="s">
        <v>29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</row>
    <row r="10" spans="1:12" s="121" customFormat="1" ht="11.25" customHeight="1">
      <c r="A10" s="119">
        <v>32</v>
      </c>
      <c r="B10" s="120" t="s">
        <v>31</v>
      </c>
      <c r="C10" s="118">
        <f>SUM(C11:C14)</f>
        <v>889848</v>
      </c>
      <c r="D10" s="118">
        <f>SUM(D11:D14)</f>
        <v>889848</v>
      </c>
      <c r="E10" s="118">
        <f aca="true" t="shared" si="2" ref="E10:J10">SUM(E11:E15)</f>
        <v>0</v>
      </c>
      <c r="F10" s="118">
        <f t="shared" si="2"/>
        <v>0</v>
      </c>
      <c r="G10" s="118">
        <f t="shared" si="2"/>
        <v>0</v>
      </c>
      <c r="H10" s="118">
        <f t="shared" si="2"/>
        <v>0</v>
      </c>
      <c r="I10" s="118">
        <f t="shared" si="2"/>
        <v>0</v>
      </c>
      <c r="J10" s="118">
        <f t="shared" si="2"/>
        <v>0</v>
      </c>
      <c r="K10" s="118">
        <v>889848</v>
      </c>
      <c r="L10" s="118">
        <v>889848</v>
      </c>
    </row>
    <row r="11" spans="1:12" s="112" customFormat="1" ht="11.25" customHeight="1">
      <c r="A11" s="109">
        <v>321</v>
      </c>
      <c r="B11" s="113" t="s">
        <v>32</v>
      </c>
      <c r="C11" s="111">
        <f>SUM(D11:J11)</f>
        <v>539172</v>
      </c>
      <c r="D11" s="111">
        <v>539172</v>
      </c>
      <c r="E11" s="111"/>
      <c r="F11" s="111"/>
      <c r="G11" s="111"/>
      <c r="H11" s="111"/>
      <c r="I11" s="111"/>
      <c r="J11" s="111"/>
      <c r="K11" s="111"/>
      <c r="L11" s="111"/>
    </row>
    <row r="12" spans="1:12" s="112" customFormat="1" ht="11.25" customHeight="1">
      <c r="A12" s="109">
        <v>322</v>
      </c>
      <c r="B12" s="113" t="s">
        <v>33</v>
      </c>
      <c r="C12" s="111">
        <f>SUM(D12:J12)</f>
        <v>219892</v>
      </c>
      <c r="D12" s="111">
        <v>219892</v>
      </c>
      <c r="E12" s="111"/>
      <c r="F12" s="111"/>
      <c r="G12" s="111"/>
      <c r="H12" s="111"/>
      <c r="I12" s="111"/>
      <c r="J12" s="111"/>
      <c r="K12" s="111"/>
      <c r="L12" s="111"/>
    </row>
    <row r="13" spans="1:12" s="112" customFormat="1" ht="11.25" customHeight="1">
      <c r="A13" s="109">
        <v>323</v>
      </c>
      <c r="B13" s="113" t="s">
        <v>34</v>
      </c>
      <c r="C13" s="111">
        <f>SUM(D13:J13)</f>
        <v>120436</v>
      </c>
      <c r="D13" s="111">
        <v>120436</v>
      </c>
      <c r="E13" s="118"/>
      <c r="F13" s="118"/>
      <c r="G13" s="118"/>
      <c r="H13" s="118"/>
      <c r="I13" s="118"/>
      <c r="J13" s="118"/>
      <c r="K13" s="118"/>
      <c r="L13" s="118"/>
    </row>
    <row r="14" spans="1:12" s="112" customFormat="1" ht="11.25" customHeight="1">
      <c r="A14" s="109">
        <v>329</v>
      </c>
      <c r="B14" s="113" t="s">
        <v>35</v>
      </c>
      <c r="C14" s="111">
        <f>SUM(D14:J14)</f>
        <v>10348</v>
      </c>
      <c r="D14" s="111">
        <v>10348</v>
      </c>
      <c r="E14" s="111"/>
      <c r="F14" s="111"/>
      <c r="G14" s="111"/>
      <c r="H14" s="111"/>
      <c r="I14" s="111"/>
      <c r="J14" s="111"/>
      <c r="K14" s="111"/>
      <c r="L14" s="111"/>
    </row>
    <row r="15" spans="5:12" s="112" customFormat="1" ht="11.25" customHeight="1">
      <c r="E15" s="111"/>
      <c r="F15" s="111"/>
      <c r="G15" s="111"/>
      <c r="H15" s="111"/>
      <c r="I15" s="111"/>
      <c r="J15" s="111"/>
      <c r="K15" s="111"/>
      <c r="L15" s="111"/>
    </row>
    <row r="16" spans="1:12" s="121" customFormat="1" ht="11.25" customHeight="1">
      <c r="A16" s="119">
        <v>34</v>
      </c>
      <c r="B16" s="120" t="s">
        <v>36</v>
      </c>
      <c r="C16" s="118">
        <f>SUM(C17)</f>
        <v>2652</v>
      </c>
      <c r="D16" s="118">
        <f aca="true" t="shared" si="3" ref="D16:J16">SUM(D17)</f>
        <v>2652</v>
      </c>
      <c r="E16" s="118">
        <f t="shared" si="3"/>
        <v>0</v>
      </c>
      <c r="F16" s="118">
        <f t="shared" si="3"/>
        <v>0</v>
      </c>
      <c r="G16" s="118">
        <f t="shared" si="3"/>
        <v>0</v>
      </c>
      <c r="H16" s="118">
        <f t="shared" si="3"/>
        <v>0</v>
      </c>
      <c r="I16" s="118">
        <f t="shared" si="3"/>
        <v>0</v>
      </c>
      <c r="J16" s="118">
        <f t="shared" si="3"/>
        <v>0</v>
      </c>
      <c r="K16" s="118">
        <v>2652</v>
      </c>
      <c r="L16" s="118">
        <v>2652</v>
      </c>
    </row>
    <row r="17" spans="1:12" s="112" customFormat="1" ht="11.25" customHeight="1">
      <c r="A17" s="109">
        <v>343</v>
      </c>
      <c r="B17" s="113" t="s">
        <v>37</v>
      </c>
      <c r="C17" s="111">
        <f>SUM(D17:J17)</f>
        <v>2652</v>
      </c>
      <c r="D17" s="111">
        <v>2652</v>
      </c>
      <c r="E17" s="111"/>
      <c r="F17" s="111"/>
      <c r="G17" s="111"/>
      <c r="H17" s="111"/>
      <c r="I17" s="111"/>
      <c r="J17" s="111"/>
      <c r="K17" s="111"/>
      <c r="L17" s="111"/>
    </row>
    <row r="18" spans="1:12" s="121" customFormat="1" ht="11.25" customHeight="1">
      <c r="A18" s="119"/>
      <c r="B18" s="122" t="s">
        <v>49</v>
      </c>
      <c r="C18" s="118">
        <f>C7</f>
        <v>892500</v>
      </c>
      <c r="D18" s="118">
        <f aca="true" t="shared" si="4" ref="D18:L18">D7</f>
        <v>892500</v>
      </c>
      <c r="E18" s="118">
        <f t="shared" si="4"/>
        <v>0</v>
      </c>
      <c r="F18" s="118">
        <f t="shared" si="4"/>
        <v>0</v>
      </c>
      <c r="G18" s="118">
        <f t="shared" si="4"/>
        <v>0</v>
      </c>
      <c r="H18" s="118">
        <f t="shared" si="4"/>
        <v>0</v>
      </c>
      <c r="I18" s="118">
        <f t="shared" si="4"/>
        <v>0</v>
      </c>
      <c r="J18" s="118">
        <f t="shared" si="4"/>
        <v>0</v>
      </c>
      <c r="K18" s="118">
        <f t="shared" si="4"/>
        <v>892500</v>
      </c>
      <c r="L18" s="118">
        <f t="shared" si="4"/>
        <v>892500</v>
      </c>
    </row>
    <row r="19" spans="1:12" s="112" customFormat="1" ht="11.25" customHeight="1">
      <c r="A19" s="109"/>
      <c r="B19" s="113"/>
      <c r="C19" s="111"/>
      <c r="D19" s="111"/>
      <c r="E19" s="111"/>
      <c r="F19" s="111"/>
      <c r="G19" s="111"/>
      <c r="H19" s="111"/>
      <c r="I19" s="111"/>
      <c r="J19" s="111"/>
      <c r="K19" s="111"/>
      <c r="L19" s="111"/>
    </row>
    <row r="20" spans="1:12" s="112" customFormat="1" ht="11.25" customHeight="1">
      <c r="A20" s="119"/>
      <c r="B20" s="113"/>
      <c r="C20" s="118"/>
      <c r="D20" s="118"/>
      <c r="E20" s="118"/>
      <c r="F20" s="118"/>
      <c r="G20" s="118"/>
      <c r="H20" s="118"/>
      <c r="I20" s="118"/>
      <c r="J20" s="118"/>
      <c r="K20" s="118"/>
      <c r="L20" s="118"/>
    </row>
    <row r="21" spans="1:12" s="126" customFormat="1" ht="25.5" customHeight="1">
      <c r="A21" s="116" t="s">
        <v>58</v>
      </c>
      <c r="B21" s="125" t="s">
        <v>50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</row>
    <row r="22" spans="1:12" s="121" customFormat="1" ht="11.25" customHeight="1">
      <c r="A22" s="119">
        <v>3</v>
      </c>
      <c r="B22" s="120" t="s">
        <v>26</v>
      </c>
      <c r="C22" s="118">
        <f>C23</f>
        <v>84252</v>
      </c>
      <c r="D22" s="118">
        <f>D23</f>
        <v>84252</v>
      </c>
      <c r="E22" s="118">
        <f aca="true" t="shared" si="5" ref="E22:J22">E23</f>
        <v>0</v>
      </c>
      <c r="F22" s="118">
        <f t="shared" si="5"/>
        <v>0</v>
      </c>
      <c r="G22" s="118">
        <f t="shared" si="5"/>
        <v>0</v>
      </c>
      <c r="H22" s="118">
        <f t="shared" si="5"/>
        <v>0</v>
      </c>
      <c r="I22" s="118">
        <f t="shared" si="5"/>
        <v>0</v>
      </c>
      <c r="J22" s="118">
        <f t="shared" si="5"/>
        <v>0</v>
      </c>
      <c r="K22" s="118">
        <v>84252</v>
      </c>
      <c r="L22" s="118">
        <v>84252</v>
      </c>
    </row>
    <row r="23" spans="1:12" s="112" customFormat="1" ht="11.25" customHeight="1">
      <c r="A23" s="119">
        <v>32</v>
      </c>
      <c r="B23" s="120" t="s">
        <v>31</v>
      </c>
      <c r="C23" s="118">
        <f>SUM(C24:C25)</f>
        <v>84252</v>
      </c>
      <c r="D23" s="118">
        <f>SUM(D24:D25)</f>
        <v>84252</v>
      </c>
      <c r="E23" s="118">
        <f aca="true" t="shared" si="6" ref="E23:J23">SUM(E24:E25)</f>
        <v>0</v>
      </c>
      <c r="F23" s="118">
        <f t="shared" si="6"/>
        <v>0</v>
      </c>
      <c r="G23" s="118">
        <f t="shared" si="6"/>
        <v>0</v>
      </c>
      <c r="H23" s="118">
        <f t="shared" si="6"/>
        <v>0</v>
      </c>
      <c r="I23" s="118">
        <f t="shared" si="6"/>
        <v>0</v>
      </c>
      <c r="J23" s="118">
        <f t="shared" si="6"/>
        <v>0</v>
      </c>
      <c r="K23" s="118">
        <v>84252</v>
      </c>
      <c r="L23" s="118">
        <v>84252</v>
      </c>
    </row>
    <row r="24" spans="1:10" s="112" customFormat="1" ht="11.25" customHeight="1">
      <c r="A24" s="109">
        <v>322</v>
      </c>
      <c r="B24" s="113" t="s">
        <v>33</v>
      </c>
      <c r="C24" s="111">
        <f>SUM(D24:J24)</f>
        <v>13872</v>
      </c>
      <c r="D24" s="111">
        <v>13872</v>
      </c>
      <c r="E24" s="118"/>
      <c r="F24" s="118"/>
      <c r="G24" s="118"/>
      <c r="H24" s="118"/>
      <c r="I24" s="118"/>
      <c r="J24" s="118"/>
    </row>
    <row r="25" spans="1:12" s="112" customFormat="1" ht="11.25" customHeight="1">
      <c r="A25" s="109">
        <v>323</v>
      </c>
      <c r="B25" s="113" t="s">
        <v>34</v>
      </c>
      <c r="C25" s="111">
        <f>SUM(D25:J25)</f>
        <v>70380</v>
      </c>
      <c r="D25" s="111">
        <v>70380</v>
      </c>
      <c r="E25" s="118"/>
      <c r="F25" s="118"/>
      <c r="G25" s="118"/>
      <c r="H25" s="118"/>
      <c r="I25" s="118"/>
      <c r="J25" s="118"/>
      <c r="K25" s="118"/>
      <c r="L25" s="118"/>
    </row>
    <row r="26" spans="1:12" s="112" customFormat="1" ht="11.25" customHeight="1">
      <c r="A26" s="109"/>
      <c r="B26" s="122" t="s">
        <v>49</v>
      </c>
      <c r="C26" s="118">
        <f>C23</f>
        <v>84252</v>
      </c>
      <c r="D26" s="118">
        <f>D23</f>
        <v>84252</v>
      </c>
      <c r="E26" s="118">
        <f aca="true" t="shared" si="7" ref="E26:J26">E22</f>
        <v>0</v>
      </c>
      <c r="F26" s="118">
        <f t="shared" si="7"/>
        <v>0</v>
      </c>
      <c r="G26" s="118">
        <f t="shared" si="7"/>
        <v>0</v>
      </c>
      <c r="H26" s="118">
        <f t="shared" si="7"/>
        <v>0</v>
      </c>
      <c r="I26" s="118">
        <f t="shared" si="7"/>
        <v>0</v>
      </c>
      <c r="J26" s="118">
        <f t="shared" si="7"/>
        <v>0</v>
      </c>
      <c r="K26" s="118">
        <f>K23</f>
        <v>84252</v>
      </c>
      <c r="L26" s="118">
        <f>L23</f>
        <v>84252</v>
      </c>
    </row>
    <row r="27" spans="1:12" s="112" customFormat="1" ht="11.25" customHeight="1">
      <c r="A27" s="109"/>
      <c r="B27" s="122"/>
      <c r="C27" s="118"/>
      <c r="D27" s="118"/>
      <c r="E27" s="118"/>
      <c r="F27" s="118"/>
      <c r="G27" s="118"/>
      <c r="H27" s="118"/>
      <c r="I27" s="118"/>
      <c r="J27" s="118"/>
      <c r="K27" s="118"/>
      <c r="L27" s="118"/>
    </row>
    <row r="28" spans="1:12" s="112" customFormat="1" ht="11.25" customHeight="1">
      <c r="A28" s="119"/>
      <c r="B28" s="113"/>
      <c r="C28" s="111"/>
      <c r="D28" s="111"/>
      <c r="E28" s="111"/>
      <c r="F28" s="111"/>
      <c r="G28" s="111"/>
      <c r="H28" s="111"/>
      <c r="I28" s="111"/>
      <c r="J28" s="111"/>
      <c r="K28" s="111"/>
      <c r="L28" s="111"/>
    </row>
    <row r="29" spans="1:12" s="126" customFormat="1" ht="24" customHeight="1">
      <c r="A29" s="116" t="s">
        <v>59</v>
      </c>
      <c r="B29" s="125" t="s">
        <v>51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</row>
    <row r="30" spans="1:12" s="121" customFormat="1" ht="11.25" customHeight="1">
      <c r="A30" s="119">
        <v>3</v>
      </c>
      <c r="B30" s="120" t="s">
        <v>26</v>
      </c>
      <c r="C30" s="118">
        <f>C31+C35</f>
        <v>33200</v>
      </c>
      <c r="D30" s="118">
        <f aca="true" t="shared" si="8" ref="D30:L30">D31+D35</f>
        <v>0</v>
      </c>
      <c r="E30" s="118">
        <f t="shared" si="8"/>
        <v>1700</v>
      </c>
      <c r="F30" s="118">
        <f t="shared" si="8"/>
        <v>31500</v>
      </c>
      <c r="G30" s="118">
        <f t="shared" si="8"/>
        <v>0</v>
      </c>
      <c r="H30" s="118">
        <f t="shared" si="8"/>
        <v>0</v>
      </c>
      <c r="I30" s="118">
        <f t="shared" si="8"/>
        <v>0</v>
      </c>
      <c r="J30" s="118">
        <f t="shared" si="8"/>
        <v>0</v>
      </c>
      <c r="K30" s="118">
        <f t="shared" si="8"/>
        <v>33200</v>
      </c>
      <c r="L30" s="118">
        <f t="shared" si="8"/>
        <v>33200</v>
      </c>
    </row>
    <row r="31" spans="1:12" s="112" customFormat="1" ht="11.25" customHeight="1">
      <c r="A31" s="119">
        <v>31</v>
      </c>
      <c r="B31" s="120" t="s">
        <v>27</v>
      </c>
      <c r="C31" s="118">
        <f>SUM(C32:C34)</f>
        <v>0</v>
      </c>
      <c r="D31" s="118">
        <f aca="true" t="shared" si="9" ref="D31:J31">SUM(D32:D34)</f>
        <v>0</v>
      </c>
      <c r="E31" s="118">
        <f t="shared" si="9"/>
        <v>0</v>
      </c>
      <c r="F31" s="118">
        <f t="shared" si="9"/>
        <v>0</v>
      </c>
      <c r="G31" s="118">
        <f t="shared" si="9"/>
        <v>0</v>
      </c>
      <c r="H31" s="118">
        <f t="shared" si="9"/>
        <v>0</v>
      </c>
      <c r="I31" s="118">
        <f t="shared" si="9"/>
        <v>0</v>
      </c>
      <c r="J31" s="118">
        <f t="shared" si="9"/>
        <v>0</v>
      </c>
      <c r="K31" s="118"/>
      <c r="L31" s="118"/>
    </row>
    <row r="32" spans="1:12" s="112" customFormat="1" ht="11.25" customHeight="1">
      <c r="A32" s="109">
        <v>311</v>
      </c>
      <c r="B32" s="113" t="s">
        <v>28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</row>
    <row r="33" spans="1:12" s="112" customFormat="1" ht="11.25" customHeight="1">
      <c r="A33" s="109">
        <v>312</v>
      </c>
      <c r="B33" s="113" t="s">
        <v>29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</row>
    <row r="34" spans="1:12" s="112" customFormat="1" ht="11.25" customHeight="1">
      <c r="A34" s="109">
        <v>313</v>
      </c>
      <c r="B34" s="113" t="s">
        <v>30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</row>
    <row r="35" spans="1:12" s="121" customFormat="1" ht="11.25" customHeight="1">
      <c r="A35" s="119">
        <v>32</v>
      </c>
      <c r="B35" s="120" t="s">
        <v>31</v>
      </c>
      <c r="C35" s="118">
        <f>SUM(C36:C39)</f>
        <v>33200</v>
      </c>
      <c r="D35" s="118">
        <f aca="true" t="shared" si="10" ref="D35:J35">SUM(D36:D39)</f>
        <v>0</v>
      </c>
      <c r="E35" s="118">
        <f t="shared" si="10"/>
        <v>1700</v>
      </c>
      <c r="F35" s="118">
        <f t="shared" si="10"/>
        <v>31500</v>
      </c>
      <c r="G35" s="118">
        <f t="shared" si="10"/>
        <v>0</v>
      </c>
      <c r="H35" s="118">
        <f t="shared" si="10"/>
        <v>0</v>
      </c>
      <c r="I35" s="118">
        <f t="shared" si="10"/>
        <v>0</v>
      </c>
      <c r="J35" s="118">
        <f t="shared" si="10"/>
        <v>0</v>
      </c>
      <c r="K35" s="118">
        <v>33200</v>
      </c>
      <c r="L35" s="118">
        <v>33200</v>
      </c>
    </row>
    <row r="36" spans="1:12" s="112" customFormat="1" ht="11.25" customHeight="1">
      <c r="A36" s="109">
        <v>321</v>
      </c>
      <c r="B36" s="113" t="s">
        <v>32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</row>
    <row r="37" spans="1:12" s="112" customFormat="1" ht="11.25" customHeight="1">
      <c r="A37" s="109">
        <v>322</v>
      </c>
      <c r="B37" s="113" t="s">
        <v>33</v>
      </c>
      <c r="C37" s="111">
        <f>SUM(E37:J37)</f>
        <v>20000</v>
      </c>
      <c r="D37" s="111"/>
      <c r="E37" s="111"/>
      <c r="F37" s="111">
        <v>20000</v>
      </c>
      <c r="G37" s="111"/>
      <c r="H37" s="111"/>
      <c r="I37" s="111"/>
      <c r="J37" s="111"/>
      <c r="K37" s="111"/>
      <c r="L37" s="111"/>
    </row>
    <row r="38" spans="1:12" s="112" customFormat="1" ht="11.25" customHeight="1">
      <c r="A38" s="109">
        <v>323</v>
      </c>
      <c r="B38" s="113" t="s">
        <v>34</v>
      </c>
      <c r="C38" s="111">
        <f>SUM(E38:J38)</f>
        <v>0</v>
      </c>
      <c r="D38" s="111"/>
      <c r="E38" s="111"/>
      <c r="F38" s="111">
        <v>0</v>
      </c>
      <c r="G38" s="111"/>
      <c r="H38" s="111"/>
      <c r="I38" s="111"/>
      <c r="J38" s="111"/>
      <c r="K38" s="111"/>
      <c r="L38" s="111"/>
    </row>
    <row r="39" spans="1:12" s="112" customFormat="1" ht="11.25" customHeight="1">
      <c r="A39" s="109">
        <v>329</v>
      </c>
      <c r="B39" s="113" t="s">
        <v>35</v>
      </c>
      <c r="C39" s="111">
        <f>SUM(E39:J39)</f>
        <v>13200</v>
      </c>
      <c r="D39" s="118"/>
      <c r="E39" s="111">
        <v>1700</v>
      </c>
      <c r="F39" s="111">
        <v>11500</v>
      </c>
      <c r="G39" s="118"/>
      <c r="H39" s="111"/>
      <c r="I39" s="118"/>
      <c r="J39" s="118"/>
      <c r="K39" s="118"/>
      <c r="L39" s="118"/>
    </row>
    <row r="40" spans="1:12" s="112" customFormat="1" ht="11.25" customHeight="1">
      <c r="A40" s="119">
        <v>4</v>
      </c>
      <c r="B40" s="120" t="s">
        <v>39</v>
      </c>
      <c r="C40" s="118">
        <f>C41</f>
        <v>14300</v>
      </c>
      <c r="D40" s="118">
        <f aca="true" t="shared" si="11" ref="D40:J40">D41</f>
        <v>0</v>
      </c>
      <c r="E40" s="118">
        <f t="shared" si="11"/>
        <v>7800</v>
      </c>
      <c r="F40" s="118">
        <f t="shared" si="11"/>
        <v>6500</v>
      </c>
      <c r="G40" s="118">
        <f t="shared" si="11"/>
        <v>0</v>
      </c>
      <c r="H40" s="118">
        <f t="shared" si="11"/>
        <v>0</v>
      </c>
      <c r="I40" s="118">
        <f t="shared" si="11"/>
        <v>0</v>
      </c>
      <c r="J40" s="118">
        <f t="shared" si="11"/>
        <v>0</v>
      </c>
      <c r="K40" s="118">
        <v>14300</v>
      </c>
      <c r="L40" s="118">
        <v>14300</v>
      </c>
    </row>
    <row r="41" spans="1:12" s="112" customFormat="1" ht="11.25" customHeight="1">
      <c r="A41" s="119">
        <v>42</v>
      </c>
      <c r="B41" s="120" t="s">
        <v>40</v>
      </c>
      <c r="C41" s="118">
        <f>SUM(C42:C43)</f>
        <v>14300</v>
      </c>
      <c r="D41" s="118">
        <f aca="true" t="shared" si="12" ref="D41:J41">SUM(D42:D43)</f>
        <v>0</v>
      </c>
      <c r="E41" s="118">
        <f t="shared" si="12"/>
        <v>7800</v>
      </c>
      <c r="F41" s="118">
        <f t="shared" si="12"/>
        <v>6500</v>
      </c>
      <c r="G41" s="118">
        <f t="shared" si="12"/>
        <v>0</v>
      </c>
      <c r="H41" s="118">
        <f t="shared" si="12"/>
        <v>0</v>
      </c>
      <c r="I41" s="118">
        <f t="shared" si="12"/>
        <v>0</v>
      </c>
      <c r="J41" s="118">
        <f t="shared" si="12"/>
        <v>0</v>
      </c>
      <c r="K41" s="118">
        <v>14300</v>
      </c>
      <c r="L41" s="118">
        <v>14300</v>
      </c>
    </row>
    <row r="42" spans="1:12" s="112" customFormat="1" ht="11.25" customHeight="1">
      <c r="A42" s="109">
        <v>422</v>
      </c>
      <c r="B42" s="113" t="s">
        <v>38</v>
      </c>
      <c r="C42" s="111">
        <f>SUM(E42:J42)</f>
        <v>12200</v>
      </c>
      <c r="D42" s="118"/>
      <c r="E42" s="111">
        <v>5700</v>
      </c>
      <c r="F42" s="111">
        <v>6500</v>
      </c>
      <c r="G42" s="118"/>
      <c r="H42" s="118"/>
      <c r="I42" s="118"/>
      <c r="J42" s="118"/>
      <c r="K42" s="118"/>
      <c r="L42" s="118"/>
    </row>
    <row r="43" spans="1:12" s="112" customFormat="1" ht="11.25" customHeight="1">
      <c r="A43" s="109">
        <v>424</v>
      </c>
      <c r="B43" s="113" t="s">
        <v>41</v>
      </c>
      <c r="C43" s="111">
        <f>SUM(E43:J43)</f>
        <v>2100</v>
      </c>
      <c r="D43" s="111"/>
      <c r="E43" s="111">
        <v>2100</v>
      </c>
      <c r="F43" s="111"/>
      <c r="G43" s="111"/>
      <c r="H43" s="111"/>
      <c r="I43" s="111">
        <v>0</v>
      </c>
      <c r="J43" s="111"/>
      <c r="K43" s="111"/>
      <c r="L43" s="111"/>
    </row>
    <row r="44" spans="1:12" s="121" customFormat="1" ht="11.25" customHeight="1">
      <c r="A44" s="119"/>
      <c r="B44" s="122" t="s">
        <v>49</v>
      </c>
      <c r="C44" s="118">
        <f>C30+C40</f>
        <v>47500</v>
      </c>
      <c r="D44" s="118">
        <f aca="true" t="shared" si="13" ref="D44:L44">D30+D40</f>
        <v>0</v>
      </c>
      <c r="E44" s="118">
        <f t="shared" si="13"/>
        <v>9500</v>
      </c>
      <c r="F44" s="118">
        <f t="shared" si="13"/>
        <v>38000</v>
      </c>
      <c r="G44" s="118">
        <f t="shared" si="13"/>
        <v>0</v>
      </c>
      <c r="H44" s="118">
        <f t="shared" si="13"/>
        <v>0</v>
      </c>
      <c r="I44" s="118">
        <f t="shared" si="13"/>
        <v>0</v>
      </c>
      <c r="J44" s="118">
        <f t="shared" si="13"/>
        <v>0</v>
      </c>
      <c r="K44" s="118">
        <f t="shared" si="13"/>
        <v>47500</v>
      </c>
      <c r="L44" s="118">
        <f t="shared" si="13"/>
        <v>47500</v>
      </c>
    </row>
    <row r="45" spans="1:12" s="112" customFormat="1" ht="11.25" customHeight="1">
      <c r="A45" s="109"/>
      <c r="B45" s="113"/>
      <c r="C45" s="111"/>
      <c r="D45" s="111"/>
      <c r="E45" s="111"/>
      <c r="F45" s="111"/>
      <c r="G45" s="111"/>
      <c r="H45" s="111"/>
      <c r="I45" s="111"/>
      <c r="J45" s="111"/>
      <c r="K45" s="111"/>
      <c r="L45" s="111"/>
    </row>
    <row r="46" spans="1:12" s="112" customFormat="1" ht="11.25" customHeight="1">
      <c r="A46" s="109"/>
      <c r="B46" s="113"/>
      <c r="C46" s="111"/>
      <c r="D46" s="111"/>
      <c r="E46" s="111"/>
      <c r="F46" s="111"/>
      <c r="G46" s="111"/>
      <c r="H46" s="111"/>
      <c r="I46" s="111"/>
      <c r="J46" s="111"/>
      <c r="K46" s="111"/>
      <c r="L46" s="111"/>
    </row>
    <row r="47" spans="1:12" s="112" customFormat="1" ht="11.25" customHeight="1">
      <c r="A47" s="123" t="s">
        <v>61</v>
      </c>
      <c r="B47" s="117" t="s">
        <v>62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</row>
    <row r="48" spans="1:12" s="112" customFormat="1" ht="11.25" customHeight="1">
      <c r="A48" s="119">
        <v>3</v>
      </c>
      <c r="B48" s="120" t="s">
        <v>26</v>
      </c>
      <c r="C48" s="118">
        <f>C49</f>
        <v>27000</v>
      </c>
      <c r="D48" s="118">
        <f aca="true" t="shared" si="14" ref="D48:J48">D49</f>
        <v>0</v>
      </c>
      <c r="E48" s="118">
        <f t="shared" si="14"/>
        <v>0</v>
      </c>
      <c r="F48" s="118">
        <f t="shared" si="14"/>
        <v>0</v>
      </c>
      <c r="G48" s="118">
        <f t="shared" si="14"/>
        <v>27000</v>
      </c>
      <c r="H48" s="118">
        <f t="shared" si="14"/>
        <v>0</v>
      </c>
      <c r="I48" s="118">
        <f t="shared" si="14"/>
        <v>0</v>
      </c>
      <c r="J48" s="118">
        <f t="shared" si="14"/>
        <v>0</v>
      </c>
      <c r="K48" s="118">
        <v>27000</v>
      </c>
      <c r="L48" s="118">
        <v>27000</v>
      </c>
    </row>
    <row r="49" spans="1:12" s="121" customFormat="1" ht="11.25" customHeight="1">
      <c r="A49" s="119">
        <v>32</v>
      </c>
      <c r="B49" s="120" t="s">
        <v>31</v>
      </c>
      <c r="C49" s="118">
        <f>SUM(C50:C51)</f>
        <v>27000</v>
      </c>
      <c r="D49" s="118">
        <f aca="true" t="shared" si="15" ref="D49:J49">SUM(D50)</f>
        <v>0</v>
      </c>
      <c r="E49" s="118">
        <f t="shared" si="15"/>
        <v>0</v>
      </c>
      <c r="F49" s="118">
        <f t="shared" si="15"/>
        <v>0</v>
      </c>
      <c r="G49" s="118">
        <f>SUM(G50:G51)</f>
        <v>27000</v>
      </c>
      <c r="H49" s="118">
        <f t="shared" si="15"/>
        <v>0</v>
      </c>
      <c r="I49" s="118">
        <f t="shared" si="15"/>
        <v>0</v>
      </c>
      <c r="J49" s="118">
        <f t="shared" si="15"/>
        <v>0</v>
      </c>
      <c r="K49" s="118">
        <v>27000</v>
      </c>
      <c r="L49" s="118">
        <v>27000</v>
      </c>
    </row>
    <row r="50" spans="1:12" s="112" customFormat="1" ht="11.25" customHeight="1">
      <c r="A50" s="109">
        <v>323</v>
      </c>
      <c r="B50" s="113" t="s">
        <v>63</v>
      </c>
      <c r="C50" s="111">
        <f>SUM(E50:J50)</f>
        <v>0</v>
      </c>
      <c r="D50" s="111"/>
      <c r="E50" s="111"/>
      <c r="F50" s="111"/>
      <c r="G50" s="111">
        <v>0</v>
      </c>
      <c r="H50" s="111"/>
      <c r="I50" s="111"/>
      <c r="J50" s="111"/>
      <c r="K50" s="111"/>
      <c r="L50" s="111"/>
    </row>
    <row r="51" spans="1:12" s="121" customFormat="1" ht="11.25" customHeight="1">
      <c r="A51" s="109">
        <v>324</v>
      </c>
      <c r="B51" s="113" t="s">
        <v>34</v>
      </c>
      <c r="C51" s="111">
        <f>SUM(E51:J51)</f>
        <v>27000</v>
      </c>
      <c r="D51" s="118">
        <f aca="true" t="shared" si="16" ref="D51:J51">SUM(D52:D53)</f>
        <v>0</v>
      </c>
      <c r="E51" s="118">
        <f t="shared" si="16"/>
        <v>0</v>
      </c>
      <c r="F51" s="118">
        <f t="shared" si="16"/>
        <v>0</v>
      </c>
      <c r="G51" s="111">
        <v>27000</v>
      </c>
      <c r="H51" s="118">
        <f t="shared" si="16"/>
        <v>0</v>
      </c>
      <c r="I51" s="118">
        <f t="shared" si="16"/>
        <v>0</v>
      </c>
      <c r="J51" s="118">
        <f t="shared" si="16"/>
        <v>0</v>
      </c>
      <c r="K51" s="118"/>
      <c r="L51" s="118"/>
    </row>
    <row r="52" spans="1:12" s="112" customFormat="1" ht="11.25" customHeight="1">
      <c r="A52" s="109"/>
      <c r="B52" s="113"/>
      <c r="C52" s="118"/>
      <c r="D52" s="118"/>
      <c r="E52" s="118"/>
      <c r="F52" s="118"/>
      <c r="G52" s="118"/>
      <c r="H52" s="118"/>
      <c r="I52" s="118"/>
      <c r="J52" s="118"/>
      <c r="K52" s="118"/>
      <c r="L52" s="118"/>
    </row>
    <row r="53" spans="1:12" s="112" customFormat="1" ht="11.25" customHeight="1">
      <c r="A53" s="109"/>
      <c r="B53" s="113"/>
      <c r="C53" s="118"/>
      <c r="D53" s="118"/>
      <c r="E53" s="118"/>
      <c r="F53" s="118"/>
      <c r="G53" s="118"/>
      <c r="H53" s="118"/>
      <c r="I53" s="118"/>
      <c r="J53" s="118"/>
      <c r="K53" s="118"/>
      <c r="L53" s="118"/>
    </row>
    <row r="54" spans="1:12" s="112" customFormat="1" ht="11.25" customHeight="1">
      <c r="A54" s="119"/>
      <c r="B54" s="120"/>
      <c r="C54" s="118">
        <f>C546</f>
        <v>0</v>
      </c>
      <c r="D54" s="118">
        <f aca="true" t="shared" si="17" ref="D54:L54">D546</f>
        <v>0</v>
      </c>
      <c r="E54" s="118">
        <f t="shared" si="17"/>
        <v>0</v>
      </c>
      <c r="F54" s="118">
        <f t="shared" si="17"/>
        <v>0</v>
      </c>
      <c r="G54" s="118">
        <f t="shared" si="17"/>
        <v>0</v>
      </c>
      <c r="H54" s="118">
        <f t="shared" si="17"/>
        <v>0</v>
      </c>
      <c r="I54" s="118">
        <f t="shared" si="17"/>
        <v>0</v>
      </c>
      <c r="J54" s="118">
        <f t="shared" si="17"/>
        <v>0</v>
      </c>
      <c r="K54" s="118">
        <f t="shared" si="17"/>
        <v>0</v>
      </c>
      <c r="L54" s="118">
        <f t="shared" si="17"/>
        <v>0</v>
      </c>
    </row>
    <row r="55" spans="1:12" s="121" customFormat="1" ht="11.25" customHeight="1">
      <c r="A55" s="119"/>
      <c r="B55" s="120"/>
      <c r="C55" s="118">
        <f>SUM(C56)</f>
        <v>0</v>
      </c>
      <c r="D55" s="118">
        <f aca="true" t="shared" si="18" ref="D55:J55">SUM(D56)</f>
        <v>0</v>
      </c>
      <c r="E55" s="118">
        <f t="shared" si="18"/>
        <v>0</v>
      </c>
      <c r="F55" s="118">
        <f t="shared" si="18"/>
        <v>0</v>
      </c>
      <c r="G55" s="118">
        <f t="shared" si="18"/>
        <v>0</v>
      </c>
      <c r="H55" s="118">
        <f t="shared" si="18"/>
        <v>0</v>
      </c>
      <c r="I55" s="118">
        <f t="shared" si="18"/>
        <v>0</v>
      </c>
      <c r="J55" s="118">
        <f t="shared" si="18"/>
        <v>0</v>
      </c>
      <c r="K55" s="118"/>
      <c r="L55" s="118"/>
    </row>
    <row r="56" spans="1:12" s="112" customFormat="1" ht="11.25" customHeight="1">
      <c r="A56" s="109"/>
      <c r="B56" s="113"/>
      <c r="C56" s="111"/>
      <c r="D56" s="111"/>
      <c r="E56" s="111"/>
      <c r="F56" s="111"/>
      <c r="G56" s="111"/>
      <c r="H56" s="111"/>
      <c r="I56" s="111"/>
      <c r="J56" s="111"/>
      <c r="K56" s="111"/>
      <c r="L56" s="111"/>
    </row>
    <row r="57" spans="1:12" s="121" customFormat="1" ht="11.25" customHeight="1">
      <c r="A57" s="119"/>
      <c r="B57" s="122" t="s">
        <v>49</v>
      </c>
      <c r="C57" s="118">
        <f>C48+C54</f>
        <v>27000</v>
      </c>
      <c r="D57" s="118">
        <f aca="true" t="shared" si="19" ref="D57:L57">D48+D54</f>
        <v>0</v>
      </c>
      <c r="E57" s="118">
        <f t="shared" si="19"/>
        <v>0</v>
      </c>
      <c r="F57" s="118">
        <f t="shared" si="19"/>
        <v>0</v>
      </c>
      <c r="G57" s="118">
        <f t="shared" si="19"/>
        <v>27000</v>
      </c>
      <c r="H57" s="118">
        <f t="shared" si="19"/>
        <v>0</v>
      </c>
      <c r="I57" s="118">
        <f t="shared" si="19"/>
        <v>0</v>
      </c>
      <c r="J57" s="118">
        <f t="shared" si="19"/>
        <v>0</v>
      </c>
      <c r="K57" s="118">
        <f t="shared" si="19"/>
        <v>27000</v>
      </c>
      <c r="L57" s="118">
        <f t="shared" si="19"/>
        <v>27000</v>
      </c>
    </row>
    <row r="58" spans="1:12" s="112" customFormat="1" ht="11.25" customHeight="1">
      <c r="A58" s="119"/>
      <c r="B58" s="113"/>
      <c r="C58" s="111"/>
      <c r="D58" s="111"/>
      <c r="E58" s="111"/>
      <c r="F58" s="111"/>
      <c r="G58" s="111"/>
      <c r="H58" s="111"/>
      <c r="I58" s="111"/>
      <c r="J58" s="111"/>
      <c r="K58" s="111"/>
      <c r="L58" s="111"/>
    </row>
    <row r="59" spans="1:12" s="126" customFormat="1" ht="22.5" customHeight="1">
      <c r="A59" s="124" t="s">
        <v>60</v>
      </c>
      <c r="B59" s="117" t="s">
        <v>64</v>
      </c>
      <c r="C59" s="118"/>
      <c r="D59" s="118"/>
      <c r="E59" s="118"/>
      <c r="F59" s="118"/>
      <c r="G59" s="118"/>
      <c r="H59" s="118"/>
      <c r="I59" s="118"/>
      <c r="J59" s="118"/>
      <c r="K59" s="118"/>
      <c r="L59" s="118"/>
    </row>
    <row r="60" spans="1:12" s="112" customFormat="1" ht="11.25" customHeight="1">
      <c r="A60" s="119">
        <v>3</v>
      </c>
      <c r="B60" s="120" t="s">
        <v>26</v>
      </c>
      <c r="C60" s="118">
        <f>C61</f>
        <v>62000</v>
      </c>
      <c r="D60" s="118">
        <f aca="true" t="shared" si="20" ref="D60:J60">D61</f>
        <v>0</v>
      </c>
      <c r="E60" s="118">
        <f t="shared" si="20"/>
        <v>0</v>
      </c>
      <c r="F60" s="118">
        <f t="shared" si="20"/>
        <v>0</v>
      </c>
      <c r="G60" s="118">
        <f t="shared" si="20"/>
        <v>62000</v>
      </c>
      <c r="H60" s="118">
        <f t="shared" si="20"/>
        <v>0</v>
      </c>
      <c r="I60" s="118">
        <f t="shared" si="20"/>
        <v>0</v>
      </c>
      <c r="J60" s="118">
        <f t="shared" si="20"/>
        <v>0</v>
      </c>
      <c r="K60" s="118">
        <v>62000</v>
      </c>
      <c r="L60" s="118">
        <v>62000</v>
      </c>
    </row>
    <row r="61" spans="1:12" s="121" customFormat="1" ht="11.25" customHeight="1">
      <c r="A61" s="119">
        <v>32</v>
      </c>
      <c r="B61" s="120" t="s">
        <v>31</v>
      </c>
      <c r="C61" s="118">
        <f>SUM(C62)</f>
        <v>62000</v>
      </c>
      <c r="D61" s="118">
        <f aca="true" t="shared" si="21" ref="D61:J61">SUM(D62)</f>
        <v>0</v>
      </c>
      <c r="E61" s="118">
        <f t="shared" si="21"/>
        <v>0</v>
      </c>
      <c r="F61" s="118">
        <f t="shared" si="21"/>
        <v>0</v>
      </c>
      <c r="G61" s="118">
        <f t="shared" si="21"/>
        <v>62000</v>
      </c>
      <c r="H61" s="118">
        <f t="shared" si="21"/>
        <v>0</v>
      </c>
      <c r="I61" s="118">
        <f t="shared" si="21"/>
        <v>0</v>
      </c>
      <c r="J61" s="118">
        <f t="shared" si="21"/>
        <v>0</v>
      </c>
      <c r="K61" s="118">
        <v>62000</v>
      </c>
      <c r="L61" s="118">
        <v>62000</v>
      </c>
    </row>
    <row r="62" spans="1:12" s="112" customFormat="1" ht="11.25" customHeight="1">
      <c r="A62" s="109">
        <v>329</v>
      </c>
      <c r="B62" s="113" t="s">
        <v>65</v>
      </c>
      <c r="C62" s="111">
        <f>SUM(E62:J62)</f>
        <v>62000</v>
      </c>
      <c r="D62" s="111"/>
      <c r="E62" s="111"/>
      <c r="F62" s="111"/>
      <c r="G62" s="111">
        <v>62000</v>
      </c>
      <c r="H62" s="111"/>
      <c r="I62" s="111"/>
      <c r="J62" s="111"/>
      <c r="K62" s="111"/>
      <c r="L62" s="111"/>
    </row>
    <row r="63" spans="1:12" s="121" customFormat="1" ht="11.25" customHeight="1">
      <c r="A63" s="119"/>
      <c r="B63" s="122" t="s">
        <v>49</v>
      </c>
      <c r="C63" s="118">
        <f>C60</f>
        <v>62000</v>
      </c>
      <c r="D63" s="118">
        <f aca="true" t="shared" si="22" ref="D63:L63">D60</f>
        <v>0</v>
      </c>
      <c r="E63" s="118">
        <f t="shared" si="22"/>
        <v>0</v>
      </c>
      <c r="F63" s="118">
        <f t="shared" si="22"/>
        <v>0</v>
      </c>
      <c r="G63" s="118">
        <f t="shared" si="22"/>
        <v>62000</v>
      </c>
      <c r="H63" s="118">
        <f t="shared" si="22"/>
        <v>0</v>
      </c>
      <c r="I63" s="118">
        <f t="shared" si="22"/>
        <v>0</v>
      </c>
      <c r="J63" s="118">
        <f t="shared" si="22"/>
        <v>0</v>
      </c>
      <c r="K63" s="118">
        <f t="shared" si="22"/>
        <v>62000</v>
      </c>
      <c r="L63" s="118">
        <f t="shared" si="22"/>
        <v>62000</v>
      </c>
    </row>
    <row r="64" spans="1:12" s="112" customFormat="1" ht="11.25" customHeight="1">
      <c r="A64" s="119"/>
      <c r="B64" s="120"/>
      <c r="C64" s="118"/>
      <c r="D64" s="118"/>
      <c r="E64" s="118"/>
      <c r="F64" s="118"/>
      <c r="G64" s="118"/>
      <c r="H64" s="118"/>
      <c r="I64" s="118"/>
      <c r="J64" s="118"/>
      <c r="K64" s="118"/>
      <c r="L64" s="118"/>
    </row>
    <row r="65" spans="1:12" s="126" customFormat="1" ht="24" customHeight="1">
      <c r="A65" s="116"/>
      <c r="B65" s="125"/>
      <c r="C65" s="111"/>
      <c r="D65" s="111"/>
      <c r="E65" s="111"/>
      <c r="F65" s="111"/>
      <c r="G65" s="111"/>
      <c r="H65" s="111"/>
      <c r="I65" s="111"/>
      <c r="J65" s="111"/>
      <c r="K65" s="111"/>
      <c r="L65" s="111"/>
    </row>
    <row r="66" spans="1:12" s="121" customFormat="1" ht="11.25" customHeight="1">
      <c r="A66" s="119"/>
      <c r="B66" s="120"/>
      <c r="C66" s="118">
        <f>C67+C71</f>
        <v>0</v>
      </c>
      <c r="D66" s="118">
        <f aca="true" t="shared" si="23" ref="D66:L66">D67+D71</f>
        <v>0</v>
      </c>
      <c r="E66" s="118">
        <f t="shared" si="23"/>
        <v>0</v>
      </c>
      <c r="F66" s="118">
        <f t="shared" si="23"/>
        <v>0</v>
      </c>
      <c r="G66" s="118">
        <f t="shared" si="23"/>
        <v>0</v>
      </c>
      <c r="H66" s="118">
        <f t="shared" si="23"/>
        <v>0</v>
      </c>
      <c r="I66" s="118">
        <f t="shared" si="23"/>
        <v>0</v>
      </c>
      <c r="J66" s="118">
        <f t="shared" si="23"/>
        <v>0</v>
      </c>
      <c r="K66" s="118">
        <f t="shared" si="23"/>
        <v>0</v>
      </c>
      <c r="L66" s="118">
        <f t="shared" si="23"/>
        <v>0</v>
      </c>
    </row>
    <row r="67" spans="1:12" s="112" customFormat="1" ht="11.25" customHeight="1">
      <c r="A67" s="119"/>
      <c r="B67" s="120"/>
      <c r="C67" s="118">
        <f>SUM(C68:C70)</f>
        <v>0</v>
      </c>
      <c r="D67" s="118">
        <f aca="true" t="shared" si="24" ref="D67:J67">SUM(D68:D70)</f>
        <v>0</v>
      </c>
      <c r="E67" s="118">
        <f t="shared" si="24"/>
        <v>0</v>
      </c>
      <c r="F67" s="118">
        <f t="shared" si="24"/>
        <v>0</v>
      </c>
      <c r="G67" s="118">
        <f t="shared" si="24"/>
        <v>0</v>
      </c>
      <c r="H67" s="118">
        <f t="shared" si="24"/>
        <v>0</v>
      </c>
      <c r="I67" s="118">
        <f t="shared" si="24"/>
        <v>0</v>
      </c>
      <c r="J67" s="118">
        <f t="shared" si="24"/>
        <v>0</v>
      </c>
      <c r="K67" s="118"/>
      <c r="L67" s="118"/>
    </row>
    <row r="68" spans="1:12" s="112" customFormat="1" ht="11.25" customHeight="1">
      <c r="A68" s="109"/>
      <c r="B68" s="113"/>
      <c r="C68" s="111"/>
      <c r="D68" s="111"/>
      <c r="E68" s="111"/>
      <c r="F68" s="111"/>
      <c r="G68" s="111"/>
      <c r="H68" s="111"/>
      <c r="I68" s="111"/>
      <c r="J68" s="111"/>
      <c r="K68" s="111"/>
      <c r="L68" s="111"/>
    </row>
    <row r="69" spans="1:12" s="112" customFormat="1" ht="11.25" customHeight="1">
      <c r="A69" s="109"/>
      <c r="B69" s="113"/>
      <c r="C69" s="111"/>
      <c r="D69" s="111"/>
      <c r="E69" s="111"/>
      <c r="F69" s="111"/>
      <c r="G69" s="111"/>
      <c r="H69" s="111"/>
      <c r="I69" s="111"/>
      <c r="J69" s="111"/>
      <c r="K69" s="111"/>
      <c r="L69" s="111"/>
    </row>
    <row r="70" spans="1:12" s="112" customFormat="1" ht="11.25" customHeight="1">
      <c r="A70" s="109"/>
      <c r="B70" s="113"/>
      <c r="C70" s="111"/>
      <c r="D70" s="111"/>
      <c r="E70" s="111"/>
      <c r="F70" s="111"/>
      <c r="G70" s="111"/>
      <c r="H70" s="111"/>
      <c r="I70" s="111"/>
      <c r="J70" s="111"/>
      <c r="K70" s="111"/>
      <c r="L70" s="111"/>
    </row>
    <row r="71" spans="1:12" s="121" customFormat="1" ht="11.25" customHeight="1">
      <c r="A71" s="119"/>
      <c r="B71" s="120"/>
      <c r="C71" s="118">
        <f>SUM(C72:C75)</f>
        <v>0</v>
      </c>
      <c r="D71" s="118">
        <f aca="true" t="shared" si="25" ref="D71:J71">SUM(D72:D75)</f>
        <v>0</v>
      </c>
      <c r="E71" s="118">
        <f t="shared" si="25"/>
        <v>0</v>
      </c>
      <c r="F71" s="118">
        <f t="shared" si="25"/>
        <v>0</v>
      </c>
      <c r="G71" s="118">
        <f t="shared" si="25"/>
        <v>0</v>
      </c>
      <c r="H71" s="118">
        <f t="shared" si="25"/>
        <v>0</v>
      </c>
      <c r="I71" s="118">
        <f t="shared" si="25"/>
        <v>0</v>
      </c>
      <c r="J71" s="118">
        <f t="shared" si="25"/>
        <v>0</v>
      </c>
      <c r="K71" s="118"/>
      <c r="L71" s="118"/>
    </row>
    <row r="72" spans="1:12" s="112" customFormat="1" ht="11.25" customHeight="1">
      <c r="A72" s="109"/>
      <c r="B72" s="113"/>
      <c r="C72" s="118"/>
      <c r="D72" s="118"/>
      <c r="E72" s="118"/>
      <c r="F72" s="118"/>
      <c r="G72" s="118"/>
      <c r="H72" s="118"/>
      <c r="I72" s="118"/>
      <c r="J72" s="118"/>
      <c r="K72" s="118"/>
      <c r="L72" s="118"/>
    </row>
    <row r="73" spans="1:12" s="112" customFormat="1" ht="11.25" customHeight="1">
      <c r="A73" s="109"/>
      <c r="B73" s="113"/>
      <c r="C73" s="111"/>
      <c r="D73" s="111"/>
      <c r="E73" s="111"/>
      <c r="F73" s="111"/>
      <c r="G73" s="111"/>
      <c r="H73" s="111"/>
      <c r="I73" s="111"/>
      <c r="J73" s="111"/>
      <c r="K73" s="111"/>
      <c r="L73" s="111"/>
    </row>
    <row r="74" spans="1:12" s="112" customFormat="1" ht="11.25" customHeight="1">
      <c r="A74" s="109"/>
      <c r="B74" s="113"/>
      <c r="C74" s="111"/>
      <c r="D74" s="111"/>
      <c r="E74" s="111"/>
      <c r="F74" s="111"/>
      <c r="G74" s="111"/>
      <c r="H74" s="111"/>
      <c r="I74" s="111"/>
      <c r="J74" s="111"/>
      <c r="K74" s="111"/>
      <c r="L74" s="111"/>
    </row>
    <row r="75" spans="1:12" s="112" customFormat="1" ht="11.25" customHeight="1">
      <c r="A75" s="109"/>
      <c r="B75" s="113"/>
      <c r="C75" s="118"/>
      <c r="D75" s="118"/>
      <c r="E75" s="118"/>
      <c r="F75" s="118"/>
      <c r="G75" s="118"/>
      <c r="H75" s="118"/>
      <c r="I75" s="118"/>
      <c r="J75" s="118"/>
      <c r="K75" s="118"/>
      <c r="L75" s="118"/>
    </row>
    <row r="76" spans="1:12" s="112" customFormat="1" ht="11.25" customHeight="1">
      <c r="A76" s="119"/>
      <c r="B76" s="120"/>
      <c r="C76" s="118">
        <f>C77</f>
        <v>0</v>
      </c>
      <c r="D76" s="118">
        <f aca="true" t="shared" si="26" ref="D76:L76">D77</f>
        <v>0</v>
      </c>
      <c r="E76" s="118">
        <f t="shared" si="26"/>
        <v>0</v>
      </c>
      <c r="F76" s="118">
        <f t="shared" si="26"/>
        <v>0</v>
      </c>
      <c r="G76" s="118">
        <f t="shared" si="26"/>
        <v>0</v>
      </c>
      <c r="H76" s="118">
        <f t="shared" si="26"/>
        <v>0</v>
      </c>
      <c r="I76" s="118">
        <f t="shared" si="26"/>
        <v>0</v>
      </c>
      <c r="J76" s="118">
        <f t="shared" si="26"/>
        <v>0</v>
      </c>
      <c r="K76" s="118">
        <f t="shared" si="26"/>
        <v>0</v>
      </c>
      <c r="L76" s="118">
        <f t="shared" si="26"/>
        <v>0</v>
      </c>
    </row>
    <row r="77" spans="1:12" s="112" customFormat="1" ht="11.25" customHeight="1">
      <c r="A77" s="119"/>
      <c r="B77" s="120"/>
      <c r="C77" s="118">
        <f>SUM(C78:C79)</f>
        <v>0</v>
      </c>
      <c r="D77" s="118">
        <f aca="true" t="shared" si="27" ref="D77:J77">SUM(D78:D79)</f>
        <v>0</v>
      </c>
      <c r="E77" s="118">
        <f t="shared" si="27"/>
        <v>0</v>
      </c>
      <c r="F77" s="118">
        <f t="shared" si="27"/>
        <v>0</v>
      </c>
      <c r="G77" s="118">
        <f t="shared" si="27"/>
        <v>0</v>
      </c>
      <c r="H77" s="118">
        <f t="shared" si="27"/>
        <v>0</v>
      </c>
      <c r="I77" s="118">
        <f t="shared" si="27"/>
        <v>0</v>
      </c>
      <c r="J77" s="118">
        <f t="shared" si="27"/>
        <v>0</v>
      </c>
      <c r="K77" s="118"/>
      <c r="L77" s="118"/>
    </row>
    <row r="78" spans="1:12" s="112" customFormat="1" ht="11.25" customHeight="1">
      <c r="A78" s="109"/>
      <c r="B78" s="113"/>
      <c r="C78" s="118"/>
      <c r="D78" s="118"/>
      <c r="E78" s="118"/>
      <c r="F78" s="118"/>
      <c r="G78" s="118"/>
      <c r="H78" s="118"/>
      <c r="I78" s="118"/>
      <c r="J78" s="118"/>
      <c r="K78" s="118"/>
      <c r="L78" s="118"/>
    </row>
    <row r="79" spans="1:12" s="112" customFormat="1" ht="11.25" customHeight="1">
      <c r="A79" s="109"/>
      <c r="B79" s="113"/>
      <c r="C79" s="111"/>
      <c r="D79" s="111"/>
      <c r="E79" s="111"/>
      <c r="F79" s="111"/>
      <c r="G79" s="111"/>
      <c r="H79" s="111"/>
      <c r="I79" s="111"/>
      <c r="J79" s="111"/>
      <c r="K79" s="111"/>
      <c r="L79" s="111"/>
    </row>
    <row r="80" spans="1:12" s="121" customFormat="1" ht="11.25" customHeight="1">
      <c r="A80" s="119"/>
      <c r="B80" s="122"/>
      <c r="C80" s="118">
        <f>C66+C76</f>
        <v>0</v>
      </c>
      <c r="D80" s="118">
        <f aca="true" t="shared" si="28" ref="D80:L80">D66+D76</f>
        <v>0</v>
      </c>
      <c r="E80" s="118">
        <f t="shared" si="28"/>
        <v>0</v>
      </c>
      <c r="F80" s="118">
        <f t="shared" si="28"/>
        <v>0</v>
      </c>
      <c r="G80" s="118">
        <f t="shared" si="28"/>
        <v>0</v>
      </c>
      <c r="H80" s="118">
        <f t="shared" si="28"/>
        <v>0</v>
      </c>
      <c r="I80" s="118">
        <f t="shared" si="28"/>
        <v>0</v>
      </c>
      <c r="J80" s="118">
        <f t="shared" si="28"/>
        <v>0</v>
      </c>
      <c r="K80" s="118">
        <f t="shared" si="28"/>
        <v>0</v>
      </c>
      <c r="L80" s="118">
        <f t="shared" si="28"/>
        <v>0</v>
      </c>
    </row>
    <row r="81" spans="1:12" s="112" customFormat="1" ht="11.25" customHeight="1">
      <c r="A81" s="119"/>
      <c r="B81" s="120"/>
      <c r="C81" s="118"/>
      <c r="D81" s="118"/>
      <c r="E81" s="118"/>
      <c r="F81" s="118"/>
      <c r="G81" s="118"/>
      <c r="H81" s="118"/>
      <c r="I81" s="118"/>
      <c r="J81" s="118"/>
      <c r="K81" s="118"/>
      <c r="L81" s="118"/>
    </row>
    <row r="82" spans="1:12" s="112" customFormat="1" ht="11.25" customHeight="1">
      <c r="A82" s="109"/>
      <c r="B82" s="113"/>
      <c r="C82" s="111"/>
      <c r="D82" s="111"/>
      <c r="E82" s="111"/>
      <c r="F82" s="111"/>
      <c r="G82" s="111"/>
      <c r="H82" s="111"/>
      <c r="I82" s="111"/>
      <c r="J82" s="111"/>
      <c r="K82" s="111"/>
      <c r="L82" s="111"/>
    </row>
    <row r="83" spans="1:12" s="112" customFormat="1" ht="11.25" customHeight="1">
      <c r="A83" s="123"/>
      <c r="B83" s="117"/>
      <c r="C83" s="111"/>
      <c r="D83" s="111"/>
      <c r="E83" s="111"/>
      <c r="F83" s="111"/>
      <c r="G83" s="111"/>
      <c r="H83" s="111"/>
      <c r="I83" s="111"/>
      <c r="J83" s="111"/>
      <c r="K83" s="111"/>
      <c r="L83" s="111"/>
    </row>
    <row r="84" spans="1:12" s="112" customFormat="1" ht="11.25" customHeight="1">
      <c r="A84" s="119"/>
      <c r="B84" s="120"/>
      <c r="C84" s="118">
        <f>C85</f>
        <v>0</v>
      </c>
      <c r="D84" s="118">
        <f aca="true" t="shared" si="29" ref="D84:L84">D85</f>
        <v>0</v>
      </c>
      <c r="E84" s="118">
        <f t="shared" si="29"/>
        <v>0</v>
      </c>
      <c r="F84" s="118">
        <f t="shared" si="29"/>
        <v>0</v>
      </c>
      <c r="G84" s="118">
        <f t="shared" si="29"/>
        <v>0</v>
      </c>
      <c r="H84" s="118">
        <f t="shared" si="29"/>
        <v>0</v>
      </c>
      <c r="I84" s="118">
        <f t="shared" si="29"/>
        <v>0</v>
      </c>
      <c r="J84" s="118">
        <f t="shared" si="29"/>
        <v>0</v>
      </c>
      <c r="K84" s="118">
        <f t="shared" si="29"/>
        <v>0</v>
      </c>
      <c r="L84" s="118">
        <f t="shared" si="29"/>
        <v>0</v>
      </c>
    </row>
    <row r="85" spans="1:12" s="112" customFormat="1" ht="11.25" customHeight="1">
      <c r="A85" s="119"/>
      <c r="B85" s="120"/>
      <c r="C85" s="118">
        <f>SUM(C86)</f>
        <v>0</v>
      </c>
      <c r="D85" s="118">
        <f aca="true" t="shared" si="30" ref="D85:J85">SUM(D86)</f>
        <v>0</v>
      </c>
      <c r="E85" s="118">
        <f t="shared" si="30"/>
        <v>0</v>
      </c>
      <c r="F85" s="118">
        <f t="shared" si="30"/>
        <v>0</v>
      </c>
      <c r="G85" s="118">
        <f t="shared" si="30"/>
        <v>0</v>
      </c>
      <c r="H85" s="118">
        <f t="shared" si="30"/>
        <v>0</v>
      </c>
      <c r="I85" s="118">
        <f t="shared" si="30"/>
        <v>0</v>
      </c>
      <c r="J85" s="118">
        <f t="shared" si="30"/>
        <v>0</v>
      </c>
      <c r="K85" s="118"/>
      <c r="L85" s="118"/>
    </row>
    <row r="86" spans="1:12" s="112" customFormat="1" ht="11.25" customHeight="1">
      <c r="A86" s="109"/>
      <c r="B86" s="113"/>
      <c r="C86" s="111"/>
      <c r="D86" s="111"/>
      <c r="E86" s="111"/>
      <c r="F86" s="111"/>
      <c r="G86" s="111"/>
      <c r="H86" s="111"/>
      <c r="I86" s="111"/>
      <c r="J86" s="111"/>
      <c r="K86" s="111"/>
      <c r="L86" s="111"/>
    </row>
    <row r="87" spans="1:12" s="112" customFormat="1" ht="11.25" customHeight="1">
      <c r="A87" s="119"/>
      <c r="B87" s="122"/>
      <c r="C87" s="118">
        <f aca="true" t="shared" si="31" ref="C87:L87">C84</f>
        <v>0</v>
      </c>
      <c r="D87" s="118">
        <f t="shared" si="31"/>
        <v>0</v>
      </c>
      <c r="E87" s="118">
        <f t="shared" si="31"/>
        <v>0</v>
      </c>
      <c r="F87" s="118">
        <f t="shared" si="31"/>
        <v>0</v>
      </c>
      <c r="G87" s="118">
        <f t="shared" si="31"/>
        <v>0</v>
      </c>
      <c r="H87" s="118">
        <f t="shared" si="31"/>
        <v>0</v>
      </c>
      <c r="I87" s="118">
        <f t="shared" si="31"/>
        <v>0</v>
      </c>
      <c r="J87" s="118">
        <f t="shared" si="31"/>
        <v>0</v>
      </c>
      <c r="K87" s="118">
        <f t="shared" si="31"/>
        <v>0</v>
      </c>
      <c r="L87" s="118">
        <f t="shared" si="31"/>
        <v>0</v>
      </c>
    </row>
    <row r="88" spans="1:12" s="112" customFormat="1" ht="11.25" customHeight="1" thickBot="1">
      <c r="A88" s="109"/>
      <c r="B88" s="113"/>
      <c r="C88" s="111"/>
      <c r="D88" s="111"/>
      <c r="E88" s="111"/>
      <c r="F88" s="111"/>
      <c r="G88" s="111"/>
      <c r="H88" s="111"/>
      <c r="I88" s="111"/>
      <c r="J88" s="111"/>
      <c r="K88" s="111"/>
      <c r="L88" s="111"/>
    </row>
    <row r="89" spans="1:12" s="112" customFormat="1" ht="11.25" customHeight="1" thickBot="1">
      <c r="A89" s="129"/>
      <c r="B89" s="132" t="s">
        <v>52</v>
      </c>
      <c r="C89" s="130">
        <f>C18+C26+C44+C57+C63</f>
        <v>1113252</v>
      </c>
      <c r="D89" s="130">
        <f aca="true" t="shared" si="32" ref="D89:J89">D18+D26+D44+D57+D63</f>
        <v>976752</v>
      </c>
      <c r="E89" s="130">
        <f t="shared" si="32"/>
        <v>9500</v>
      </c>
      <c r="F89" s="130">
        <f t="shared" si="32"/>
        <v>38000</v>
      </c>
      <c r="G89" s="130">
        <f t="shared" si="32"/>
        <v>89000</v>
      </c>
      <c r="H89" s="130">
        <f t="shared" si="32"/>
        <v>0</v>
      </c>
      <c r="I89" s="130">
        <f t="shared" si="32"/>
        <v>0</v>
      </c>
      <c r="J89" s="130">
        <f t="shared" si="32"/>
        <v>0</v>
      </c>
      <c r="K89" s="130">
        <f>K18+K26+K44+K57+K63+K86</f>
        <v>1113252</v>
      </c>
      <c r="L89" s="131">
        <f>L18+L26+L44+L57+L63+L86</f>
        <v>1113252</v>
      </c>
    </row>
    <row r="90" spans="1:12" s="112" customFormat="1" ht="11.25" customHeight="1">
      <c r="A90" s="109"/>
      <c r="B90" s="113"/>
      <c r="C90" s="111"/>
      <c r="D90" s="111"/>
      <c r="E90" s="111"/>
      <c r="F90" s="111"/>
      <c r="G90" s="111"/>
      <c r="H90" s="111"/>
      <c r="I90" s="111"/>
      <c r="J90" s="111"/>
      <c r="K90" s="111"/>
      <c r="L90" s="111"/>
    </row>
    <row r="91" s="112" customFormat="1" ht="12.75"/>
    <row r="92" spans="1:2" s="112" customFormat="1" ht="12.75">
      <c r="A92" s="116"/>
      <c r="B92" s="117"/>
    </row>
    <row r="93" spans="1:12" s="112" customFormat="1" ht="12.75">
      <c r="A93" s="119"/>
      <c r="B93" s="120"/>
      <c r="C93" s="127"/>
      <c r="D93" s="127"/>
      <c r="K93" s="127"/>
      <c r="L93" s="127"/>
    </row>
    <row r="94" spans="1:12" s="112" customFormat="1" ht="12.75">
      <c r="A94" s="119"/>
      <c r="B94" s="120"/>
      <c r="C94" s="127"/>
      <c r="D94" s="127"/>
      <c r="K94" s="127"/>
      <c r="L94" s="127"/>
    </row>
    <row r="95" spans="1:4" s="112" customFormat="1" ht="12.75">
      <c r="A95" s="109"/>
      <c r="B95" s="113"/>
      <c r="C95" s="128"/>
      <c r="D95" s="128"/>
    </row>
    <row r="96" spans="1:4" s="112" customFormat="1" ht="12.75">
      <c r="A96" s="109"/>
      <c r="B96" s="113"/>
      <c r="C96" s="128"/>
      <c r="D96" s="128"/>
    </row>
    <row r="97" spans="1:4" s="112" customFormat="1" ht="12.75">
      <c r="A97" s="109"/>
      <c r="B97" s="113"/>
      <c r="C97" s="128"/>
      <c r="D97" s="128"/>
    </row>
    <row r="98" spans="1:2" s="112" customFormat="1" ht="12.75">
      <c r="A98" s="119"/>
      <c r="B98" s="120"/>
    </row>
    <row r="99" spans="1:2" s="112" customFormat="1" ht="12.75">
      <c r="A99" s="119"/>
      <c r="B99" s="120"/>
    </row>
    <row r="100" spans="1:2" s="112" customFormat="1" ht="12.75">
      <c r="A100" s="119"/>
      <c r="B100" s="120"/>
    </row>
    <row r="101" spans="1:2" s="112" customFormat="1" ht="12.75">
      <c r="A101" s="119"/>
      <c r="B101" s="120"/>
    </row>
    <row r="102" spans="1:2" s="112" customFormat="1" ht="12.75">
      <c r="A102" s="119"/>
      <c r="B102" s="120"/>
    </row>
    <row r="103" spans="1:2" s="112" customFormat="1" ht="12.75">
      <c r="A103" s="109"/>
      <c r="B103" s="113"/>
    </row>
    <row r="104" spans="1:2" s="112" customFormat="1" ht="12.75">
      <c r="A104" s="109"/>
      <c r="B104" s="113"/>
    </row>
    <row r="105" s="112" customFormat="1" ht="12.75"/>
    <row r="106" s="112" customFormat="1" ht="12.75"/>
    <row r="107" s="112" customFormat="1" ht="12.75"/>
    <row r="108" s="112" customFormat="1" ht="12.75"/>
    <row r="109" s="112" customFormat="1" ht="12.75"/>
    <row r="110" s="112" customFormat="1" ht="12.75"/>
    <row r="111" s="112" customFormat="1" ht="12.75"/>
    <row r="112" s="112" customFormat="1" ht="12.75"/>
    <row r="113" s="112" customFormat="1" ht="12.75"/>
    <row r="114" spans="1:12" ht="12.75">
      <c r="A114" s="11"/>
      <c r="B114" s="4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11"/>
      <c r="B115" s="4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11"/>
      <c r="B116" s="4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11"/>
      <c r="B117" s="4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11"/>
      <c r="B118" s="4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11"/>
      <c r="B119" s="4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11"/>
      <c r="B120" s="4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11"/>
      <c r="B121" s="4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11"/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11"/>
      <c r="B123" s="4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11"/>
      <c r="B124" s="4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11"/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11"/>
      <c r="B126" s="4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11"/>
      <c r="B127" s="4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11"/>
      <c r="B128" s="4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11"/>
      <c r="B129" s="4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11"/>
      <c r="B130" s="4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11"/>
      <c r="B131" s="4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11"/>
      <c r="B132" s="4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11"/>
      <c r="B133" s="4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11"/>
      <c r="B134" s="4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11"/>
      <c r="B135" s="4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11"/>
      <c r="B136" s="4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11"/>
      <c r="B137" s="4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11"/>
      <c r="B138" s="4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11"/>
      <c r="B139" s="4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11"/>
      <c r="B140" s="4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11"/>
      <c r="B141" s="4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11"/>
      <c r="B142" s="4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11"/>
      <c r="B143" s="4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11"/>
      <c r="B144" s="4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11"/>
      <c r="B145" s="4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11"/>
      <c r="B146" s="4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11"/>
      <c r="B147" s="4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11"/>
      <c r="B148" s="4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11"/>
      <c r="B149" s="4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11"/>
      <c r="B150" s="4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11"/>
      <c r="B151" s="4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11"/>
      <c r="B152" s="4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11"/>
      <c r="B153" s="4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11"/>
      <c r="B154" s="4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11"/>
      <c r="B155" s="4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11"/>
      <c r="B156" s="4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11"/>
      <c r="B157" s="4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11"/>
      <c r="B158" s="4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11"/>
      <c r="B159" s="4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11"/>
      <c r="B160" s="4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11"/>
      <c r="B161" s="4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11"/>
      <c r="B162" s="4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11"/>
      <c r="B163" s="4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11"/>
      <c r="B164" s="4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11"/>
      <c r="B165" s="4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11"/>
      <c r="B166" s="4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11"/>
      <c r="B167" s="4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11"/>
      <c r="B168" s="4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11"/>
      <c r="B169" s="4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11"/>
      <c r="B170" s="4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11"/>
      <c r="B171" s="4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11"/>
      <c r="B172" s="4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11"/>
      <c r="B173" s="4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11"/>
      <c r="B174" s="4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11"/>
      <c r="B175" s="4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11"/>
      <c r="B176" s="4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11"/>
      <c r="B177" s="4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11"/>
      <c r="B178" s="4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11"/>
      <c r="B179" s="4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11"/>
      <c r="B180" s="4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11"/>
      <c r="B181" s="4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11"/>
      <c r="B182" s="4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11"/>
      <c r="B183" s="4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11"/>
      <c r="B184" s="4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11"/>
      <c r="B185" s="4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11"/>
      <c r="B186" s="4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11"/>
      <c r="B187" s="4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11"/>
      <c r="B188" s="4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11"/>
      <c r="B189" s="4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11"/>
      <c r="B190" s="4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11"/>
      <c r="B191" s="4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11"/>
      <c r="B192" s="4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11"/>
      <c r="B193" s="4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11"/>
      <c r="B194" s="4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11"/>
      <c r="B195" s="4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11"/>
      <c r="B196" s="4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11"/>
      <c r="B197" s="4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11"/>
      <c r="B198" s="4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11"/>
      <c r="B199" s="4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11"/>
      <c r="B200" s="4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11"/>
      <c r="B201" s="4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11"/>
      <c r="B202" s="4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11"/>
      <c r="B203" s="4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11"/>
      <c r="B204" s="4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11"/>
      <c r="B205" s="4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11"/>
      <c r="B206" s="4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11"/>
      <c r="B207" s="4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11"/>
      <c r="B208" s="4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11"/>
      <c r="B209" s="4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11"/>
      <c r="B210" s="4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11"/>
      <c r="B211" s="4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11"/>
      <c r="B212" s="4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11"/>
      <c r="B213" s="4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11"/>
      <c r="B214" s="4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11"/>
      <c r="B215" s="4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11"/>
      <c r="B216" s="4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11"/>
      <c r="B217" s="4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11"/>
      <c r="B218" s="4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11"/>
      <c r="B219" s="4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11"/>
      <c r="B220" s="4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11"/>
      <c r="B221" s="4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11"/>
      <c r="B222" s="4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11"/>
      <c r="B223" s="4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11"/>
      <c r="B224" s="4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11"/>
      <c r="B225" s="4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11"/>
      <c r="B226" s="4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11"/>
      <c r="B227" s="4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11"/>
      <c r="B228" s="4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11"/>
      <c r="B229" s="4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11"/>
      <c r="B230" s="4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11"/>
      <c r="B231" s="4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11"/>
      <c r="B232" s="4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11"/>
      <c r="B233" s="4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11"/>
      <c r="B234" s="4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11"/>
      <c r="B235" s="4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11"/>
      <c r="B236" s="4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11"/>
      <c r="B237" s="4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11"/>
      <c r="B238" s="4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11"/>
      <c r="B239" s="4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11"/>
      <c r="B240" s="4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11"/>
      <c r="B241" s="4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11"/>
      <c r="B242" s="4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11"/>
      <c r="B243" s="4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11"/>
      <c r="B244" s="4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11"/>
      <c r="B245" s="4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11"/>
      <c r="B246" s="4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11"/>
      <c r="B247" s="4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11"/>
      <c r="B248" s="4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11"/>
      <c r="B249" s="4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11"/>
      <c r="B250" s="4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11"/>
      <c r="B251" s="4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11"/>
      <c r="B252" s="4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11"/>
      <c r="B253" s="4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11"/>
      <c r="B254" s="4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11"/>
      <c r="B255" s="4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11"/>
      <c r="B256" s="4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11"/>
      <c r="B257" s="4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11"/>
      <c r="B258" s="4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11"/>
      <c r="B259" s="4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11"/>
      <c r="B260" s="4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11"/>
      <c r="B261" s="4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11"/>
      <c r="B262" s="4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11"/>
      <c r="B263" s="4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11"/>
      <c r="B264" s="4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11"/>
      <c r="B265" s="4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11"/>
      <c r="B266" s="4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11"/>
      <c r="B267" s="4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11"/>
      <c r="B268" s="4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11"/>
      <c r="B269" s="4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11"/>
      <c r="B270" s="4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11"/>
      <c r="B271" s="4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11"/>
      <c r="B272" s="4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11"/>
      <c r="B273" s="4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11"/>
      <c r="B274" s="4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11"/>
      <c r="B275" s="4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11"/>
      <c r="B276" s="4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11"/>
      <c r="B277" s="4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11"/>
      <c r="B278" s="4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11"/>
      <c r="B279" s="4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11"/>
      <c r="B280" s="4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11"/>
      <c r="B281" s="4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11"/>
      <c r="B282" s="4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11"/>
      <c r="B283" s="4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11"/>
      <c r="B284" s="4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11"/>
      <c r="B285" s="4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11"/>
      <c r="B286" s="4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11"/>
      <c r="B287" s="4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11"/>
      <c r="B288" s="4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11"/>
      <c r="B289" s="4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>
      <c r="A290" s="11"/>
      <c r="B290" s="4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>
      <c r="A291" s="11"/>
      <c r="B291" s="4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>
      <c r="A292" s="11"/>
      <c r="B292" s="4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>
      <c r="A293" s="11"/>
      <c r="B293" s="4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>
      <c r="A294" s="11"/>
      <c r="B294" s="4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>
      <c r="A295" s="11"/>
      <c r="B295" s="4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>
      <c r="A296" s="11"/>
      <c r="B296" s="4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>
      <c r="A297" s="11"/>
      <c r="B297" s="4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>
      <c r="A298" s="11"/>
      <c r="B298" s="4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>
      <c r="A299" s="11"/>
      <c r="B299" s="4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>
      <c r="A300" s="11"/>
      <c r="B300" s="4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>
      <c r="A301" s="11"/>
      <c r="B301" s="4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2.75">
      <c r="A302" s="11"/>
      <c r="B302" s="4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2.75">
      <c r="A303" s="11"/>
      <c r="B303" s="4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>
      <c r="A304" s="11"/>
      <c r="B304" s="4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>
      <c r="A305" s="11"/>
      <c r="B305" s="4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>
      <c r="A306" s="11"/>
      <c r="B306" s="4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>
      <c r="A307" s="11"/>
      <c r="B307" s="4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2.75">
      <c r="A308" s="11"/>
      <c r="B308" s="4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>
      <c r="A309" s="11"/>
      <c r="B309" s="4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>
      <c r="A310" s="11"/>
      <c r="B310" s="4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>
      <c r="A311" s="11"/>
      <c r="B311" s="4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>
      <c r="A312" s="11"/>
      <c r="B312" s="4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2.75">
      <c r="A313" s="11"/>
      <c r="B313" s="4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2.75">
      <c r="A314" s="11"/>
      <c r="B314" s="4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2.75">
      <c r="A315" s="11"/>
      <c r="B315" s="4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2.75">
      <c r="A316" s="11"/>
      <c r="B316" s="4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2.75">
      <c r="A317" s="11"/>
      <c r="B317" s="4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2.75">
      <c r="A318" s="11"/>
      <c r="B318" s="4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2.75">
      <c r="A319" s="11"/>
      <c r="B319" s="4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2.75">
      <c r="A320" s="11"/>
      <c r="B320" s="4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2.75">
      <c r="A321" s="11"/>
      <c r="B321" s="4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2.75">
      <c r="A322" s="11"/>
      <c r="B322" s="4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2.75">
      <c r="A323" s="11"/>
      <c r="B323" s="4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2.75">
      <c r="A324" s="11"/>
      <c r="B324" s="4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2.75">
      <c r="A325" s="11"/>
      <c r="B325" s="4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2.75">
      <c r="A326" s="11"/>
      <c r="B326" s="4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2.75">
      <c r="A327" s="11"/>
      <c r="B327" s="4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2.75">
      <c r="A328" s="11"/>
      <c r="B328" s="4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2.75">
      <c r="A329" s="11"/>
      <c r="B329" s="4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2.75">
      <c r="A330" s="11"/>
      <c r="B330" s="4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2.75">
      <c r="A331" s="11"/>
      <c r="B331" s="4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2.75">
      <c r="A332" s="11"/>
      <c r="B332" s="4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2.75">
      <c r="A333" s="11"/>
      <c r="B333" s="4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2.75">
      <c r="A334" s="11"/>
      <c r="B334" s="4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2.75">
      <c r="A335" s="11"/>
      <c r="B335" s="4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2.75">
      <c r="A336" s="11"/>
      <c r="B336" s="4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2.75">
      <c r="A337" s="11"/>
      <c r="B337" s="4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2.75">
      <c r="A338" s="11"/>
      <c r="B338" s="4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2.75">
      <c r="A339" s="11"/>
      <c r="B339" s="4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2.75">
      <c r="A340" s="11"/>
      <c r="B340" s="4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2.75">
      <c r="A341" s="11"/>
      <c r="B341" s="4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2.75">
      <c r="A342" s="11"/>
      <c r="B342" s="4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2.75">
      <c r="A343" s="11"/>
      <c r="B343" s="4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2.75">
      <c r="A344" s="11"/>
      <c r="B344" s="4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2.75">
      <c r="A345" s="11"/>
      <c r="B345" s="4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2.75">
      <c r="A346" s="11"/>
      <c r="B346" s="4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2.75">
      <c r="A347" s="11"/>
      <c r="B347" s="4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2.75">
      <c r="A348" s="11"/>
      <c r="B348" s="4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2.75">
      <c r="A349" s="11"/>
      <c r="B349" s="4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2.75">
      <c r="A350" s="11"/>
      <c r="B350" s="4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2.75">
      <c r="A351" s="11"/>
      <c r="B351" s="4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2.75">
      <c r="A352" s="11"/>
      <c r="B352" s="4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2.75">
      <c r="A353" s="11"/>
      <c r="B353" s="4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2.75">
      <c r="A354" s="11"/>
      <c r="B354" s="4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2.75">
      <c r="A355" s="11"/>
      <c r="B355" s="4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2.75">
      <c r="A356" s="11"/>
      <c r="B356" s="4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2.75">
      <c r="A357" s="11"/>
      <c r="B357" s="4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2.75">
      <c r="A358" s="11"/>
      <c r="B358" s="4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2.75">
      <c r="A359" s="11"/>
      <c r="B359" s="4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2.75">
      <c r="A360" s="11"/>
      <c r="B360" s="4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2.75">
      <c r="A361" s="11"/>
      <c r="B361" s="4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2.75">
      <c r="A362" s="11"/>
      <c r="B362" s="4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2.75">
      <c r="A363" s="11"/>
      <c r="B363" s="4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2.75">
      <c r="A364" s="11"/>
      <c r="B364" s="4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2.75">
      <c r="A365" s="11"/>
      <c r="B365" s="4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2.75">
      <c r="A366" s="11"/>
      <c r="B366" s="4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2.75">
      <c r="A367" s="11"/>
      <c r="B367" s="4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2.75">
      <c r="A368" s="11"/>
      <c r="B368" s="4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2.75">
      <c r="A369" s="11"/>
      <c r="B369" s="4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2.75">
      <c r="A370" s="11"/>
      <c r="B370" s="4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2.75">
      <c r="A371" s="11"/>
      <c r="B371" s="4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2.75">
      <c r="A372" s="11"/>
      <c r="B372" s="4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2.75">
      <c r="A373" s="11"/>
      <c r="B373" s="4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2.75">
      <c r="A374" s="11"/>
      <c r="B374" s="4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2.75">
      <c r="A375" s="11"/>
      <c r="B375" s="4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2.75">
      <c r="A376" s="11"/>
      <c r="B376" s="4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2.75">
      <c r="A377" s="11"/>
      <c r="B377" s="4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2.75">
      <c r="A378" s="11"/>
      <c r="B378" s="4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2.75">
      <c r="A379" s="11"/>
      <c r="B379" s="4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2.75">
      <c r="A380" s="11"/>
      <c r="B380" s="4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2.75">
      <c r="A381" s="11"/>
      <c r="B381" s="4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2.75">
      <c r="A382" s="11"/>
      <c r="B382" s="4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2.75">
      <c r="A383" s="11"/>
      <c r="B383" s="4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2.75">
      <c r="A384" s="11"/>
      <c r="B384" s="4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2.75">
      <c r="A385" s="11"/>
      <c r="B385" s="4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2.75">
      <c r="A386" s="11"/>
      <c r="B386" s="4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2.75">
      <c r="A387" s="11"/>
      <c r="B387" s="4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2.75">
      <c r="A388" s="11"/>
      <c r="B388" s="4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2.75">
      <c r="A389" s="11"/>
      <c r="B389" s="4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2.75">
      <c r="A390" s="11"/>
      <c r="B390" s="4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2.75">
      <c r="A391" s="11"/>
      <c r="B391" s="4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2.75">
      <c r="A392" s="11"/>
      <c r="B392" s="4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2.75">
      <c r="A393" s="11"/>
      <c r="B393" s="4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2.75">
      <c r="A394" s="11"/>
      <c r="B394" s="4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2.75">
      <c r="A395" s="11"/>
      <c r="B395" s="4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2.75">
      <c r="A396" s="11"/>
      <c r="B396" s="4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2.75">
      <c r="A397" s="11"/>
      <c r="B397" s="4"/>
      <c r="C397" s="3"/>
      <c r="D397" s="3"/>
      <c r="E397" s="3"/>
      <c r="F397" s="3"/>
      <c r="G397" s="3"/>
      <c r="H397" s="3"/>
      <c r="I397" s="3"/>
      <c r="J397" s="3"/>
      <c r="K397" s="3"/>
      <c r="L397" s="3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User</cp:lastModifiedBy>
  <cp:lastPrinted>2018-10-12T07:34:41Z</cp:lastPrinted>
  <dcterms:created xsi:type="dcterms:W3CDTF">2013-09-11T11:00:21Z</dcterms:created>
  <dcterms:modified xsi:type="dcterms:W3CDTF">2018-10-12T08:23:07Z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